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40" activeTab="0"/>
  </bookViews>
  <sheets>
    <sheet name="2023" sheetId="1" r:id="rId1"/>
  </sheets>
  <definedNames>
    <definedName name="_xlnm.Print_Area" localSheetId="0">'2023'!$A$1:$H$72</definedName>
  </definedNames>
  <calcPr fullCalcOnLoad="1"/>
</workbook>
</file>

<file path=xl/sharedStrings.xml><?xml version="1.0" encoding="utf-8"?>
<sst xmlns="http://schemas.openxmlformats.org/spreadsheetml/2006/main" count="107" uniqueCount="75">
  <si>
    <t>Параграф 5100: Основен ремонт дълготрайни материални активи</t>
  </si>
  <si>
    <t>Функция 01:Общи държавни служби</t>
  </si>
  <si>
    <t>Обекти</t>
  </si>
  <si>
    <t>Функция 06:Жилищно строителство, благоустройство, комунална стопанство и опазване на околната среда</t>
  </si>
  <si>
    <t>Функция 08:Икономически дейности и услуги</t>
  </si>
  <si>
    <t>Параграф 5200: Придобивани на  дълготрайни материални активи</t>
  </si>
  <si>
    <t>Параграф 5300: Придобивани на  нематериални дълготрайни активи</t>
  </si>
  <si>
    <t>О  Б  Щ  О :</t>
  </si>
  <si>
    <t>ОБЛАСТ СИЛИСТРА</t>
  </si>
  <si>
    <t>ОБЩИНА ТУТРАКАН</t>
  </si>
  <si>
    <t xml:space="preserve"> Приложение №3</t>
  </si>
  <si>
    <t xml:space="preserve"> ПОИМЕНЕН СПИСЪК </t>
  </si>
  <si>
    <t>№      по    ред</t>
  </si>
  <si>
    <t xml:space="preserve">Наименование и местонахождение на обектите </t>
  </si>
  <si>
    <t>ОБЩО</t>
  </si>
  <si>
    <t>Източник на финансиране в т.ч.</t>
  </si>
  <si>
    <t xml:space="preserve"> от собствени средства</t>
  </si>
  <si>
    <t>Изработване на Общо устройствен план</t>
  </si>
  <si>
    <t>Изграждане и доставка на вътр.инф.система</t>
  </si>
  <si>
    <t xml:space="preserve"> / д-р Димитър Стефанов /</t>
  </si>
  <si>
    <t>соб.прих.</t>
  </si>
  <si>
    <t>Функция 03:Образование</t>
  </si>
  <si>
    <t>проект</t>
  </si>
  <si>
    <t>Климатици за общинска администрация</t>
  </si>
  <si>
    <t>Климатици за ДГ</t>
  </si>
  <si>
    <t xml:space="preserve">Изработване  на Генерален план за организация на движението на гр. Тутракан </t>
  </si>
  <si>
    <t>Кмет на Община Тутракан:…………………………</t>
  </si>
  <si>
    <t>52-03</t>
  </si>
  <si>
    <t>52-05</t>
  </si>
  <si>
    <t>52-06</t>
  </si>
  <si>
    <t>53-09</t>
  </si>
  <si>
    <t>51-00</t>
  </si>
  <si>
    <t>§</t>
  </si>
  <si>
    <t>Геозащитни мероприятия, включително проучвателни работи</t>
  </si>
  <si>
    <t>Функция 07: Култура, спорт, почивни дейности и религиозно дело</t>
  </si>
  <si>
    <t>Ремонт на ул. „Трансмариска“ и прилежащия и водопровод(ПМС№ 360/10.12.2020г.)</t>
  </si>
  <si>
    <t xml:space="preserve">„Изграждане на Мемориален комплекс „Тутраканска епопея 1916“ и прилежащите му публични пространства“  </t>
  </si>
  <si>
    <t>Авариен ремонт на подпорна стена към ОЦИД</t>
  </si>
  <si>
    <t>Авариен ремонт на външна канализация към ОЦИД</t>
  </si>
  <si>
    <t>Изготвяне на инвестиционен проект за реконструкция на водопроводната мрежа и благоустрояване на ул. "Любен Каравелов", гр. Тутракан</t>
  </si>
  <si>
    <t>Изготвяне на инвестиционен проект за реконструкция на водопроводната мрежа и благоустрояване на ул. "Митко Палаузов", гр. Тутракан</t>
  </si>
  <si>
    <t>Изготвяне на инвестиционен проект за реконструкция на водопроводната мрежа и благоустрояване на ул. "Волга", гр. Тутракан</t>
  </si>
  <si>
    <t>Изготвяне на инвестиционен проект за реконструкция на водопроводната мрежа и благоустрояване на ул. "Опълченска", гр. Тутракан</t>
  </si>
  <si>
    <t>Изготвяне на инвестиционен проект за реконструкция на водопроводната мрежа и благоустрояване на ул. "Люлин", гр. Тутракан</t>
  </si>
  <si>
    <t>Мултифункционалниустройства за общинска администрация (принтери)</t>
  </si>
  <si>
    <t>Обновяване на парк "Христо Ботев", гр. Тутракан</t>
  </si>
  <si>
    <t xml:space="preserve"> НА КАПИТАЛОВИТЕ РАЗХОДИ ЗА 2023Г. ПО ОБЕКТИ, ФУНКЦИИ И ИЗТОЧНИЦИ НА ФИНАНСИРАНЕ </t>
  </si>
  <si>
    <t>Ремонт на покрив на кметство - с.Сяново</t>
  </si>
  <si>
    <t>Изготвяне на инвестиционен проект за реконструкция на водопроводната мрежа  и благоустрояване на ул. "Александър Стамболийски", гр. Тутракан</t>
  </si>
  <si>
    <t>Изготвяне на инвестиционен проект за реконструкция на водопроводната мрежа и благоустрояване на ул. "Димитър Благоев", гр. Тутракан</t>
  </si>
  <si>
    <t>Изготвяне на инвестиционен проект за реконструкция на канализационната мрежа и благоустрояване на ул. "Росица", гр. Тутракан</t>
  </si>
  <si>
    <t>Изготвяне на инвестиционен проект за реконструкция на канализационната мрежа и благоустрояване в имота на МБАЛ Тутракан, гр. Тутракан</t>
  </si>
  <si>
    <t>Изготвяне на инвестиционен проект за рехабилитация  на ОП SLS1130 - /ІІ-21, Сливо поле-Тутракан/-Цар Самуил</t>
  </si>
  <si>
    <t>Ремонт на сграда - Здравна служба, с. Белица</t>
  </si>
  <si>
    <t>Банкнотоброячна машиа</t>
  </si>
  <si>
    <t>Кухненска аспирация ДГ "Полет"</t>
  </si>
  <si>
    <t>Цел. Субсидия 2024</t>
  </si>
  <si>
    <t xml:space="preserve">Ремонт на улици в Тутракан - "Вежен", "Георги Бенковски", "Иван Габровски", "Васил Левски", "Димитър Благоев", "Силистра", "Трансмариска", "Иван Вазов", "П. Яворов", "Искър", "Сливница", "Ана Ввентура", "Дон", "Руен", "Марица", "Г.С. Раковски", "Васил Ваприлов", "Вит", "Петко Славейков" </t>
  </si>
  <si>
    <t>Компютри за общинска администрация</t>
  </si>
  <si>
    <t>Закупуване на санитарен фургон за спортни игрища гр. Тутракан</t>
  </si>
  <si>
    <t>Цялостно възстановяване и усилване на сграда и земна основа и изпълнение на мерки за  енергийната ефективност за сграда, находяща се в гр. Тутракан, ул. "Сакар Планина" №10, блок Възход 2, във връзка с реализация на НПЕЕМЖС</t>
  </si>
  <si>
    <t>Прех. ЦКР 2019/2023</t>
  </si>
  <si>
    <t>Реконструкция на канализационната мрежа и благоустрояване в имота на МБАЛ Тутракан, гр. Тутракан</t>
  </si>
  <si>
    <t>Авариен ремонт на подпорна стена по ул. "Васил Левски", гр. Тутракан</t>
  </si>
  <si>
    <t>Изготвяне на инвестиционен проект за реконструкция   на ул. "Хемус", гр. Тутракан</t>
  </si>
  <si>
    <t>Изготвяне на инвестиционен проект за реконструкция на водопроводната мрежа   на ул. "Ана Вентура", гр. Тутракан</t>
  </si>
  <si>
    <t>Ремонт на покрив на кметство - с.Пожарево</t>
  </si>
  <si>
    <t>Ремонт на ОП SLS 1131-/Разклон път ІІ-21/ Тутракан-Търновци/-Пожарево-Дунавец от км.0+120 до км.6+057</t>
  </si>
  <si>
    <t>Изготвяне на инвестиционен проект за реконструкция на  ул. "Лозарска", с. Старо село, общ. Тутракан</t>
  </si>
  <si>
    <t>Доставка на моторна косачка /бензинопил/ кастрачка</t>
  </si>
  <si>
    <t>Ремонт на улици е села - с. Старо село (ул. "Ал. Кюранов", "Лилия Карастоянова", "Г.С. Раковски", "Люлин", "Места"), с. Белица (ул. "10-ти май", "Стара планина", "Христо Ботев", "Хаджи Димитър"), с. Цар Самуил (ул. "Богдан Войвода"), с. Бреница (ул. "Седма", "Трета", "Девета"), с.Сяново (ул. "Първа", Път към манасртир), с.Търновци (ул. "Втора", "Четвърта"), с. Антимово (ул. "Първа", "Втора", "Трета"), с.Варненци (ул."Добруджа", "Дунав", "Балкан",) с. Нова Черна ( ул. "Ал. Стамболийски", "Цар Борис", "Мусала". "Янтра", "Места"), с.Преславци ("Шеста", "Девета", "Тринадесета", "Четиринадесета"), с. Шуменци (ул. "Георги Димитров"  "В.Коларов", "Витоша", "Ив. Вазов"), Пожарево (ул. "Втора")</t>
  </si>
  <si>
    <t>Ремонт на покрив на кметство - с.Шуменци</t>
  </si>
  <si>
    <t>Инженерни геоложко райониране на гр. Тутракан Етап 1 - участък от склона между сградата на Общинска администрация и ул. "Ясен"</t>
  </si>
  <si>
    <t>Ремонт на съблекалня на градски стадион "Панайот Хитов", гр. Тутракан</t>
  </si>
  <si>
    <t>Изготвяне на инвестиционен проект за благоустрояване на "Крайдунавски парк", гр. Тутракан</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</si>
</sst>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Да&quot;;&quot;Да&quot;;&quot;Не&quot;"/>
    <numFmt numFmtId="181" formatCode="&quot;Истина&quot;;&quot; Истина &quot;;&quot; Неистина &quot;"/>
    <numFmt numFmtId="182" formatCode="&quot;Вкл.&quot;;&quot; Вкл. &quot;;&quot; Изкл.&quot;"/>
    <numFmt numFmtId="183" formatCode="[$¥€-2]\ #,##0.00_);[Red]\([$¥€-2]\ #,##0.00\)"/>
  </numFmts>
  <fonts count="58">
    <font>
      <sz val="11"/>
      <name val="Calibri"/>
      <family val="0"/>
    </font>
    <font>
      <sz val="11"/>
      <color indexed="8"/>
      <name val="Calibri"/>
      <family val="2"/>
    </font>
    <font>
      <b/>
      <i/>
      <sz val="14"/>
      <name val="Times New Roman"/>
      <family val="1"/>
    </font>
    <font>
      <sz val="10"/>
      <name val="Arial"/>
      <family val="2"/>
    </font>
    <font>
      <i/>
      <sz val="14"/>
      <name val="Times New Roman"/>
      <family val="1"/>
    </font>
    <font>
      <sz val="14"/>
      <name val="Times New Roman"/>
      <family val="1"/>
    </font>
    <font>
      <b/>
      <sz val="14"/>
      <name val="Times New Roman"/>
      <family val="1"/>
    </font>
    <font>
      <i/>
      <sz val="12"/>
      <name val="Times New Roman"/>
      <family val="1"/>
    </font>
    <font>
      <sz val="11"/>
      <name val="Times New Roman"/>
      <family val="1"/>
    </font>
    <font>
      <b/>
      <sz val="14"/>
      <color indexed="8"/>
      <name val="Times New Roman"/>
      <family val="1"/>
    </font>
    <font>
      <b/>
      <i/>
      <sz val="12"/>
      <name val="Times New Roman"/>
      <family val="1"/>
    </font>
    <font>
      <b/>
      <sz val="12"/>
      <name val="Times New Roman"/>
      <family val="1"/>
    </font>
    <font>
      <b/>
      <sz val="12"/>
      <color indexed="8"/>
      <name val="Times New Roman"/>
      <family val="1"/>
    </font>
    <font>
      <sz val="12"/>
      <color indexed="8"/>
      <name val="Times New Roman"/>
      <family val="1"/>
    </font>
    <font>
      <sz val="12"/>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i/>
      <sz val="12"/>
      <color indexed="10"/>
      <name val="Times New Roman"/>
      <family val="1"/>
    </font>
    <font>
      <sz val="12"/>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1"/>
      <color theme="11"/>
      <name val="Calibri"/>
      <family val="2"/>
    </font>
    <font>
      <sz val="11"/>
      <color rgb="FFFA7D00"/>
      <name val="Calibri"/>
      <family val="2"/>
    </font>
    <font>
      <b/>
      <sz val="11"/>
      <color theme="1"/>
      <name val="Calibri"/>
      <family val="2"/>
    </font>
    <font>
      <u val="single"/>
      <sz val="11"/>
      <color theme="10"/>
      <name val="Calibri"/>
      <family val="2"/>
    </font>
    <font>
      <i/>
      <sz val="12"/>
      <color rgb="FFFF0000"/>
      <name val="Times New Roman"/>
      <family val="1"/>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bottom style="medium"/>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color indexed="63"/>
      </bottom>
    </border>
    <border>
      <left style="thin"/>
      <right style="thin"/>
      <top/>
      <bottom>
        <color indexed="63"/>
      </bottom>
    </border>
    <border>
      <left style="thin"/>
      <right style="medium"/>
      <top>
        <color indexed="63"/>
      </top>
      <bottom>
        <color indexed="63"/>
      </bottom>
    </border>
    <border>
      <left style="thin"/>
      <right style="medium"/>
      <top/>
      <bottom style="thin"/>
    </border>
    <border>
      <left style="thin"/>
      <right style="thin"/>
      <top style="medium"/>
      <bottom style="thin"/>
    </border>
    <border>
      <left style="thin"/>
      <right style="medium"/>
      <top/>
      <bottom style="medium"/>
    </border>
    <border>
      <left style="thin"/>
      <right/>
      <top style="thin"/>
      <bottom/>
    </border>
    <border>
      <left style="thin"/>
      <right style="thin"/>
      <top style="thin"/>
      <bottom style="medium"/>
    </border>
    <border>
      <left style="thin"/>
      <right/>
      <top>
        <color indexed="63"/>
      </top>
      <bottom>
        <color indexed="63"/>
      </bottom>
    </border>
    <border>
      <left style="thin"/>
      <right/>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style="thin"/>
      <right/>
      <top style="thin"/>
      <bottom style="thin"/>
    </border>
    <border>
      <left>
        <color indexed="63"/>
      </left>
      <right style="thin"/>
      <top style="medium"/>
      <bottom>
        <color indexed="63"/>
      </bottom>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thin"/>
      <top style="thin"/>
      <bottom/>
    </border>
    <border>
      <left>
        <color indexed="63"/>
      </left>
      <right style="thin"/>
      <top style="medium"/>
      <bottom style="medium"/>
    </border>
    <border>
      <left>
        <color indexed="63"/>
      </left>
      <right style="thin"/>
      <top>
        <color indexed="63"/>
      </top>
      <bottom style="thin"/>
    </border>
    <border>
      <left style="thin"/>
      <right/>
      <top/>
      <bottom style="thin"/>
    </border>
    <border>
      <left style="medium"/>
      <right>
        <color indexed="63"/>
      </right>
      <top style="thin"/>
      <bottom style="thin"/>
    </border>
    <border>
      <left style="medium"/>
      <right style="medium"/>
      <top style="medium"/>
      <bottom style="medium"/>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thin"/>
      <bottom>
        <color indexed="63"/>
      </bottom>
    </border>
    <border>
      <left style="medium"/>
      <right style="medium"/>
      <top/>
      <bottom style="thin"/>
    </border>
    <border>
      <left style="medium"/>
      <right style="medium"/>
      <top>
        <color indexed="63"/>
      </top>
      <bottom>
        <color indexed="63"/>
      </bottom>
    </border>
    <border>
      <left>
        <color indexed="63"/>
      </left>
      <right>
        <color indexed="63"/>
      </right>
      <top style="thin"/>
      <bottom>
        <color indexed="63"/>
      </bottom>
    </border>
    <border>
      <left style="medium"/>
      <right>
        <color indexed="63"/>
      </right>
      <top/>
      <bottom/>
    </border>
    <border>
      <left style="medium"/>
      <right>
        <color indexed="63"/>
      </right>
      <top>
        <color indexed="63"/>
      </top>
      <bottom style="thin"/>
    </border>
    <border>
      <left style="medium"/>
      <right style="thin"/>
      <top style="medium"/>
      <bottom style="medium"/>
    </border>
    <border>
      <left style="thin"/>
      <right/>
      <top style="medium"/>
      <bottom>
        <color indexed="63"/>
      </bottom>
    </border>
    <border>
      <left style="thin"/>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top/>
      <bottom style="thin"/>
    </border>
    <border>
      <left>
        <color indexed="63"/>
      </left>
      <right>
        <color indexed="63"/>
      </right>
      <top style="medium"/>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border>
    <border>
      <left style="medium"/>
      <right>
        <color indexed="63"/>
      </right>
      <top/>
      <bottom style="medium"/>
    </border>
    <border>
      <left style="medium"/>
      <right style="thin"/>
      <top style="medium"/>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6" applyNumberFormat="0" applyAlignment="0" applyProtection="0"/>
    <xf numFmtId="0" fontId="45" fillId="29" borderId="2" applyNumberFormat="0" applyAlignment="0" applyProtection="0"/>
    <xf numFmtId="0" fontId="46" fillId="30" borderId="7" applyNumberFormat="0" applyAlignment="0" applyProtection="0"/>
    <xf numFmtId="0" fontId="47" fillId="31" borderId="0" applyNumberFormat="0" applyBorder="0" applyAlignment="0" applyProtection="0"/>
    <xf numFmtId="0" fontId="48" fillId="32" borderId="0" applyNumberFormat="0" applyBorder="0" applyAlignment="0" applyProtection="0"/>
    <xf numFmtId="0" fontId="3" fillId="0" borderId="0">
      <alignment/>
      <protection locked="0"/>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8">
    <xf numFmtId="0" fontId="0" fillId="0" borderId="0" xfId="0" applyAlignment="1">
      <alignment vertical="center"/>
    </xf>
    <xf numFmtId="0" fontId="5" fillId="0" borderId="0" xfId="56" applyFont="1" applyFill="1" applyAlignment="1" applyProtection="1">
      <alignment horizontal="center"/>
      <protection/>
    </xf>
    <xf numFmtId="0" fontId="4" fillId="0" borderId="0" xfId="56" applyFont="1" applyFill="1" applyAlignment="1" applyProtection="1">
      <alignment/>
      <protection/>
    </xf>
    <xf numFmtId="0" fontId="2" fillId="0" borderId="0" xfId="56" applyFont="1" applyFill="1" applyAlignment="1" applyProtection="1">
      <alignment/>
      <protection/>
    </xf>
    <xf numFmtId="0" fontId="5" fillId="0" borderId="0" xfId="0" applyFont="1" applyFill="1" applyAlignment="1">
      <alignment vertical="center"/>
    </xf>
    <xf numFmtId="0" fontId="2" fillId="0" borderId="0" xfId="56" applyFont="1" applyFill="1" applyBorder="1" applyAlignment="1" applyProtection="1">
      <alignment/>
      <protection/>
    </xf>
    <xf numFmtId="0" fontId="5" fillId="0" borderId="0" xfId="0" applyFont="1" applyFill="1" applyBorder="1" applyAlignment="1">
      <alignment vertical="center"/>
    </xf>
    <xf numFmtId="0" fontId="8" fillId="0" borderId="0" xfId="0" applyFont="1" applyBorder="1" applyAlignment="1">
      <alignment vertical="center"/>
    </xf>
    <xf numFmtId="0" fontId="2" fillId="0" borderId="0" xfId="56" applyFont="1" applyFill="1" applyBorder="1" applyAlignment="1" applyProtection="1">
      <alignment horizontal="left"/>
      <protection/>
    </xf>
    <xf numFmtId="1" fontId="9" fillId="0" borderId="0" xfId="0" applyNumberFormat="1" applyFont="1" applyFill="1" applyBorder="1" applyAlignment="1">
      <alignment/>
    </xf>
    <xf numFmtId="0" fontId="6" fillId="0" borderId="0" xfId="0" applyFont="1" applyFill="1" applyAlignment="1">
      <alignment vertical="center"/>
    </xf>
    <xf numFmtId="0" fontId="10" fillId="0" borderId="10" xfId="56" applyFont="1" applyFill="1" applyBorder="1" applyAlignment="1" applyProtection="1">
      <alignment horizontal="center" vertical="center" wrapText="1"/>
      <protection/>
    </xf>
    <xf numFmtId="0" fontId="11" fillId="0" borderId="11" xfId="56" applyFont="1" applyFill="1" applyBorder="1" applyAlignment="1" applyProtection="1">
      <alignment horizontal="center"/>
      <protection/>
    </xf>
    <xf numFmtId="0" fontId="11" fillId="0" borderId="11" xfId="56" applyFont="1" applyFill="1" applyBorder="1" applyAlignment="1" applyProtection="1">
      <alignment horizontal="center" wrapText="1"/>
      <protection/>
    </xf>
    <xf numFmtId="0" fontId="11" fillId="0" borderId="12" xfId="56" applyFont="1" applyFill="1" applyBorder="1" applyAlignment="1" applyProtection="1">
      <alignment horizontal="center"/>
      <protection/>
    </xf>
    <xf numFmtId="1" fontId="12" fillId="33" borderId="13" xfId="0" applyNumberFormat="1" applyFont="1" applyFill="1" applyBorder="1" applyAlignment="1">
      <alignment/>
    </xf>
    <xf numFmtId="1" fontId="12" fillId="0" borderId="13" xfId="0" applyNumberFormat="1" applyFont="1" applyFill="1" applyBorder="1" applyAlignment="1">
      <alignment/>
    </xf>
    <xf numFmtId="1" fontId="12" fillId="0" borderId="14" xfId="0" applyNumberFormat="1" applyFont="1" applyFill="1" applyBorder="1" applyAlignment="1">
      <alignment/>
    </xf>
    <xf numFmtId="1" fontId="13" fillId="0" borderId="15" xfId="0" applyNumberFormat="1" applyFont="1" applyFill="1" applyBorder="1" applyAlignment="1">
      <alignment/>
    </xf>
    <xf numFmtId="1" fontId="13" fillId="0" borderId="16" xfId="0" applyNumberFormat="1" applyFont="1" applyFill="1" applyBorder="1" applyAlignment="1">
      <alignment/>
    </xf>
    <xf numFmtId="0" fontId="13" fillId="0" borderId="16" xfId="0" applyFont="1" applyFill="1" applyBorder="1" applyAlignment="1">
      <alignment/>
    </xf>
    <xf numFmtId="1" fontId="13" fillId="0" borderId="17" xfId="0" applyNumberFormat="1" applyFont="1" applyFill="1" applyBorder="1" applyAlignment="1">
      <alignment/>
    </xf>
    <xf numFmtId="0" fontId="13" fillId="0" borderId="17" xfId="0" applyFont="1" applyFill="1" applyBorder="1" applyAlignment="1">
      <alignment/>
    </xf>
    <xf numFmtId="1" fontId="13" fillId="0" borderId="18" xfId="0" applyNumberFormat="1" applyFont="1" applyFill="1" applyBorder="1" applyAlignment="1">
      <alignment/>
    </xf>
    <xf numFmtId="0" fontId="13" fillId="0" borderId="18" xfId="0" applyFont="1" applyFill="1" applyBorder="1" applyAlignment="1">
      <alignment/>
    </xf>
    <xf numFmtId="1" fontId="13" fillId="0" borderId="19" xfId="0" applyNumberFormat="1" applyFont="1" applyFill="1" applyBorder="1" applyAlignment="1">
      <alignment/>
    </xf>
    <xf numFmtId="0" fontId="13" fillId="0" borderId="15" xfId="0" applyFont="1" applyFill="1" applyBorder="1" applyAlignment="1">
      <alignment/>
    </xf>
    <xf numFmtId="0" fontId="13" fillId="0" borderId="20" xfId="0" applyFont="1" applyFill="1" applyBorder="1" applyAlignment="1">
      <alignment/>
    </xf>
    <xf numFmtId="1" fontId="13" fillId="0" borderId="21" xfId="0" applyNumberFormat="1" applyFont="1" applyFill="1" applyBorder="1" applyAlignment="1">
      <alignment/>
    </xf>
    <xf numFmtId="0" fontId="13" fillId="0" borderId="22" xfId="0" applyFont="1" applyFill="1" applyBorder="1" applyAlignment="1">
      <alignment/>
    </xf>
    <xf numFmtId="1" fontId="13" fillId="0" borderId="20" xfId="0" applyNumberFormat="1" applyFont="1" applyFill="1" applyBorder="1" applyAlignment="1">
      <alignment/>
    </xf>
    <xf numFmtId="1" fontId="12" fillId="33" borderId="14" xfId="0" applyNumberFormat="1" applyFont="1" applyFill="1" applyBorder="1" applyAlignment="1">
      <alignment/>
    </xf>
    <xf numFmtId="3" fontId="10" fillId="0" borderId="15" xfId="0" applyNumberFormat="1" applyFont="1" applyFill="1" applyBorder="1" applyAlignment="1">
      <alignment vertical="center"/>
    </xf>
    <xf numFmtId="0" fontId="7" fillId="0" borderId="15" xfId="0" applyFont="1" applyFill="1" applyBorder="1" applyAlignment="1">
      <alignment vertical="center"/>
    </xf>
    <xf numFmtId="0" fontId="7" fillId="0" borderId="22" xfId="0" applyFont="1" applyFill="1" applyBorder="1" applyAlignment="1">
      <alignment vertical="center"/>
    </xf>
    <xf numFmtId="1" fontId="13" fillId="0" borderId="23" xfId="0" applyNumberFormat="1" applyFont="1" applyFill="1" applyBorder="1" applyAlignment="1">
      <alignment/>
    </xf>
    <xf numFmtId="0" fontId="10" fillId="0" borderId="24" xfId="56" applyFont="1" applyFill="1" applyBorder="1" applyAlignment="1" applyProtection="1">
      <alignment horizontal="center" vertical="center" wrapText="1"/>
      <protection/>
    </xf>
    <xf numFmtId="0" fontId="7" fillId="0" borderId="25" xfId="56" applyFont="1" applyFill="1" applyBorder="1" applyAlignment="1" applyProtection="1">
      <alignment horizontal="left"/>
      <protection/>
    </xf>
    <xf numFmtId="0" fontId="7" fillId="0" borderId="15" xfId="56" applyFont="1" applyFill="1" applyBorder="1" applyAlignment="1" applyProtection="1">
      <alignment horizontal="left" wrapText="1"/>
      <protection/>
    </xf>
    <xf numFmtId="1" fontId="13" fillId="0" borderId="26" xfId="0" applyNumberFormat="1" applyFont="1" applyFill="1" applyBorder="1" applyAlignment="1">
      <alignment/>
    </xf>
    <xf numFmtId="0" fontId="7" fillId="0" borderId="27" xfId="56" applyFont="1" applyFill="1" applyBorder="1" applyAlignment="1" applyProtection="1">
      <alignment horizontal="left" wrapText="1"/>
      <protection/>
    </xf>
    <xf numFmtId="0" fontId="7" fillId="0" borderId="20" xfId="56" applyFont="1" applyFill="1" applyBorder="1" applyAlignment="1" applyProtection="1">
      <alignment horizontal="left"/>
      <protection/>
    </xf>
    <xf numFmtId="0" fontId="10" fillId="0" borderId="13" xfId="56" applyFont="1" applyFill="1" applyBorder="1" applyAlignment="1" applyProtection="1">
      <alignment horizontal="left"/>
      <protection/>
    </xf>
    <xf numFmtId="1" fontId="12" fillId="0" borderId="12" xfId="0" applyNumberFormat="1" applyFont="1" applyFill="1" applyBorder="1" applyAlignment="1">
      <alignment/>
    </xf>
    <xf numFmtId="0" fontId="7" fillId="0" borderId="28" xfId="56" applyFont="1" applyFill="1" applyBorder="1" applyAlignment="1" applyProtection="1">
      <alignment vertical="center" wrapText="1"/>
      <protection/>
    </xf>
    <xf numFmtId="0" fontId="13" fillId="0" borderId="23" xfId="0" applyFont="1" applyFill="1" applyBorder="1" applyAlignment="1">
      <alignment/>
    </xf>
    <xf numFmtId="1" fontId="13" fillId="0" borderId="29" xfId="0" applyNumberFormat="1" applyFont="1" applyFill="1" applyBorder="1" applyAlignment="1">
      <alignment/>
    </xf>
    <xf numFmtId="0" fontId="6" fillId="0" borderId="0" xfId="0" applyFont="1" applyFill="1" applyAlignment="1">
      <alignment vertical="center"/>
    </xf>
    <xf numFmtId="0" fontId="13" fillId="0" borderId="26" xfId="0" applyFont="1" applyFill="1" applyBorder="1" applyAlignment="1">
      <alignment/>
    </xf>
    <xf numFmtId="0" fontId="5" fillId="34" borderId="0" xfId="0" applyFont="1" applyFill="1" applyAlignment="1">
      <alignment vertical="center"/>
    </xf>
    <xf numFmtId="0" fontId="5" fillId="34" borderId="0" xfId="0" applyFont="1" applyFill="1" applyBorder="1" applyAlignment="1">
      <alignment vertical="center"/>
    </xf>
    <xf numFmtId="0" fontId="7" fillId="0" borderId="30" xfId="56" applyFont="1" applyFill="1" applyBorder="1" applyAlignment="1" applyProtection="1">
      <alignment vertical="center" wrapText="1"/>
      <protection/>
    </xf>
    <xf numFmtId="0" fontId="7" fillId="0" borderId="16" xfId="56" applyFont="1" applyFill="1" applyBorder="1" applyAlignment="1" applyProtection="1">
      <alignment vertical="center" wrapText="1"/>
      <protection/>
    </xf>
    <xf numFmtId="0" fontId="12" fillId="0" borderId="14" xfId="0" applyFont="1" applyFill="1" applyBorder="1" applyAlignment="1">
      <alignment/>
    </xf>
    <xf numFmtId="0" fontId="13" fillId="0" borderId="31" xfId="0" applyFont="1" applyFill="1" applyBorder="1" applyAlignment="1">
      <alignment/>
    </xf>
    <xf numFmtId="0" fontId="13" fillId="0" borderId="32" xfId="0" applyFont="1" applyFill="1" applyBorder="1" applyAlignment="1">
      <alignment/>
    </xf>
    <xf numFmtId="0" fontId="7" fillId="0" borderId="18" xfId="56" applyFont="1" applyFill="1" applyBorder="1" applyAlignment="1" applyProtection="1">
      <alignment horizontal="left" vertical="top" wrapText="1"/>
      <protection/>
    </xf>
    <xf numFmtId="0" fontId="7" fillId="0" borderId="32" xfId="56" applyFont="1" applyFill="1" applyBorder="1" applyAlignment="1" applyProtection="1">
      <alignment horizontal="left" wrapText="1"/>
      <protection/>
    </xf>
    <xf numFmtId="0" fontId="7" fillId="0" borderId="32" xfId="56" applyFont="1" applyFill="1" applyBorder="1" applyAlignment="1" applyProtection="1">
      <alignment vertical="center" wrapText="1"/>
      <protection/>
    </xf>
    <xf numFmtId="0" fontId="7" fillId="0" borderId="11" xfId="56" applyFont="1" applyFill="1" applyBorder="1" applyAlignment="1" applyProtection="1">
      <alignment horizontal="left" wrapText="1"/>
      <protection/>
    </xf>
    <xf numFmtId="1" fontId="5" fillId="0" borderId="0" xfId="0" applyNumberFormat="1" applyFont="1" applyFill="1" applyAlignment="1">
      <alignment vertical="center"/>
    </xf>
    <xf numFmtId="0" fontId="7" fillId="0" borderId="30" xfId="56" applyFont="1" applyFill="1" applyBorder="1" applyAlignment="1" applyProtection="1">
      <alignment horizontal="left" wrapText="1"/>
      <protection/>
    </xf>
    <xf numFmtId="1" fontId="13" fillId="0" borderId="31" xfId="0" applyNumberFormat="1" applyFont="1" applyFill="1" applyBorder="1" applyAlignment="1">
      <alignment/>
    </xf>
    <xf numFmtId="0" fontId="13" fillId="0" borderId="25" xfId="0" applyFont="1" applyFill="1" applyBorder="1" applyAlignment="1">
      <alignment/>
    </xf>
    <xf numFmtId="1" fontId="14" fillId="0" borderId="11" xfId="0" applyNumberFormat="1" applyFont="1" applyFill="1" applyBorder="1" applyAlignment="1">
      <alignment/>
    </xf>
    <xf numFmtId="0" fontId="7" fillId="0" borderId="26" xfId="56" applyFont="1" applyFill="1" applyBorder="1" applyAlignment="1" applyProtection="1">
      <alignment horizontal="left" wrapText="1"/>
      <protection/>
    </xf>
    <xf numFmtId="1" fontId="12" fillId="0" borderId="11" xfId="0" applyNumberFormat="1" applyFont="1" applyFill="1" applyBorder="1" applyAlignment="1">
      <alignment/>
    </xf>
    <xf numFmtId="1" fontId="11" fillId="0" borderId="23" xfId="0" applyNumberFormat="1" applyFont="1" applyFill="1" applyBorder="1" applyAlignment="1">
      <alignment/>
    </xf>
    <xf numFmtId="1" fontId="11" fillId="0" borderId="29" xfId="0" applyNumberFormat="1" applyFont="1" applyFill="1" applyBorder="1" applyAlignment="1">
      <alignment/>
    </xf>
    <xf numFmtId="1" fontId="13" fillId="34" borderId="26" xfId="0" applyNumberFormat="1" applyFont="1" applyFill="1" applyBorder="1" applyAlignment="1">
      <alignment/>
    </xf>
    <xf numFmtId="1" fontId="12" fillId="34" borderId="26" xfId="0" applyNumberFormat="1" applyFont="1" applyFill="1" applyBorder="1" applyAlignment="1">
      <alignment/>
    </xf>
    <xf numFmtId="1" fontId="12" fillId="34" borderId="31" xfId="0" applyNumberFormat="1" applyFont="1" applyFill="1" applyBorder="1" applyAlignment="1">
      <alignment/>
    </xf>
    <xf numFmtId="0" fontId="11" fillId="0" borderId="33" xfId="56" applyFont="1" applyFill="1" applyBorder="1" applyAlignment="1" applyProtection="1">
      <alignment horizontal="center"/>
      <protection/>
    </xf>
    <xf numFmtId="0" fontId="7" fillId="0" borderId="34" xfId="56" applyFont="1" applyFill="1" applyBorder="1" applyAlignment="1" applyProtection="1">
      <alignment horizontal="center" wrapText="1"/>
      <protection/>
    </xf>
    <xf numFmtId="0" fontId="7" fillId="34" borderId="35" xfId="56" applyFont="1" applyFill="1" applyBorder="1" applyAlignment="1" applyProtection="1">
      <alignment horizontal="center" vertical="center"/>
      <protection/>
    </xf>
    <xf numFmtId="0" fontId="7" fillId="0" borderId="34" xfId="56" applyFont="1" applyFill="1" applyBorder="1" applyAlignment="1" applyProtection="1">
      <alignment horizontal="center"/>
      <protection/>
    </xf>
    <xf numFmtId="0" fontId="7" fillId="0" borderId="36" xfId="56" applyFont="1" applyFill="1" applyBorder="1" applyAlignment="1" applyProtection="1">
      <alignment horizontal="center"/>
      <protection/>
    </xf>
    <xf numFmtId="0" fontId="7" fillId="0" borderId="35" xfId="56" applyFont="1" applyFill="1" applyBorder="1" applyAlignment="1" applyProtection="1">
      <alignment horizontal="center"/>
      <protection/>
    </xf>
    <xf numFmtId="0" fontId="7" fillId="0" borderId="37" xfId="56" applyFont="1" applyFill="1" applyBorder="1" applyAlignment="1" applyProtection="1">
      <alignment horizontal="center"/>
      <protection/>
    </xf>
    <xf numFmtId="0" fontId="7" fillId="0" borderId="38" xfId="56" applyFont="1" applyFill="1" applyBorder="1" applyAlignment="1" applyProtection="1">
      <alignment horizontal="center"/>
      <protection/>
    </xf>
    <xf numFmtId="0" fontId="7" fillId="0" borderId="38" xfId="56" applyFont="1" applyFill="1" applyBorder="1" applyAlignment="1" applyProtection="1">
      <alignment horizontal="center" vertical="center"/>
      <protection/>
    </xf>
    <xf numFmtId="0" fontId="7" fillId="0" borderId="37" xfId="56" applyFont="1" applyFill="1" applyBorder="1" applyAlignment="1" applyProtection="1">
      <alignment horizontal="center" vertical="center"/>
      <protection/>
    </xf>
    <xf numFmtId="0" fontId="10" fillId="0" borderId="39" xfId="56" applyFont="1" applyFill="1" applyBorder="1" applyAlignment="1" applyProtection="1">
      <alignment/>
      <protection/>
    </xf>
    <xf numFmtId="0" fontId="7" fillId="34" borderId="26" xfId="56" applyFont="1" applyFill="1" applyBorder="1" applyAlignment="1" applyProtection="1">
      <alignment horizontal="left"/>
      <protection/>
    </xf>
    <xf numFmtId="0" fontId="7" fillId="0" borderId="40" xfId="56" applyFont="1" applyFill="1" applyBorder="1" applyAlignment="1" applyProtection="1">
      <alignment horizontal="left"/>
      <protection/>
    </xf>
    <xf numFmtId="0" fontId="55" fillId="0" borderId="25" xfId="56" applyFont="1" applyFill="1" applyBorder="1" applyAlignment="1" applyProtection="1">
      <alignment horizontal="left"/>
      <protection/>
    </xf>
    <xf numFmtId="1" fontId="56" fillId="0" borderId="16" xfId="0" applyNumberFormat="1" applyFont="1" applyFill="1" applyBorder="1" applyAlignment="1">
      <alignment/>
    </xf>
    <xf numFmtId="0" fontId="56" fillId="0" borderId="16" xfId="0" applyFont="1" applyFill="1" applyBorder="1" applyAlignment="1">
      <alignment/>
    </xf>
    <xf numFmtId="1" fontId="56" fillId="34" borderId="17" xfId="0" applyNumberFormat="1" applyFont="1" applyFill="1" applyBorder="1" applyAlignment="1">
      <alignment/>
    </xf>
    <xf numFmtId="0" fontId="55" fillId="0" borderId="32" xfId="56" applyFont="1" applyFill="1" applyBorder="1" applyAlignment="1" applyProtection="1">
      <alignment horizontal="left" wrapText="1" shrinkToFit="1"/>
      <protection/>
    </xf>
    <xf numFmtId="1" fontId="56" fillId="0" borderId="18" xfId="0" applyNumberFormat="1" applyFont="1" applyFill="1" applyBorder="1" applyAlignment="1">
      <alignment/>
    </xf>
    <xf numFmtId="0" fontId="56" fillId="0" borderId="18" xfId="0" applyFont="1" applyFill="1" applyBorder="1" applyAlignment="1">
      <alignment/>
    </xf>
    <xf numFmtId="0" fontId="57" fillId="0" borderId="18" xfId="0" applyFont="1" applyFill="1" applyBorder="1" applyAlignment="1">
      <alignment/>
    </xf>
    <xf numFmtId="1" fontId="56" fillId="0" borderId="19" xfId="0" applyNumberFormat="1" applyFont="1" applyFill="1" applyBorder="1" applyAlignment="1">
      <alignment/>
    </xf>
    <xf numFmtId="0" fontId="56" fillId="0" borderId="25" xfId="0" applyFont="1" applyFill="1" applyBorder="1" applyAlignment="1">
      <alignment/>
    </xf>
    <xf numFmtId="0" fontId="57" fillId="0" borderId="25" xfId="0" applyFont="1" applyFill="1" applyBorder="1" applyAlignment="1">
      <alignment/>
    </xf>
    <xf numFmtId="0" fontId="7" fillId="0" borderId="37" xfId="56" applyFont="1" applyFill="1" applyBorder="1" applyAlignment="1" applyProtection="1">
      <alignment horizontal="center" wrapText="1"/>
      <protection/>
    </xf>
    <xf numFmtId="1" fontId="14" fillId="0" borderId="20" xfId="0" applyNumberFormat="1" applyFont="1" applyFill="1" applyBorder="1" applyAlignment="1">
      <alignment/>
    </xf>
    <xf numFmtId="1" fontId="11" fillId="0" borderId="20" xfId="0" applyNumberFormat="1" applyFont="1" applyFill="1" applyBorder="1" applyAlignment="1">
      <alignment/>
    </xf>
    <xf numFmtId="1" fontId="11" fillId="0" borderId="21" xfId="0" applyNumberFormat="1" applyFont="1" applyFill="1" applyBorder="1" applyAlignment="1">
      <alignment/>
    </xf>
    <xf numFmtId="0" fontId="13" fillId="0" borderId="41" xfId="0" applyFont="1" applyFill="1" applyBorder="1" applyAlignment="1">
      <alignment/>
    </xf>
    <xf numFmtId="0" fontId="7" fillId="0" borderId="41" xfId="56" applyFont="1" applyFill="1" applyBorder="1" applyAlignment="1" applyProtection="1">
      <alignment horizontal="left" wrapText="1"/>
      <protection/>
    </xf>
    <xf numFmtId="0" fontId="7" fillId="0" borderId="16" xfId="56" applyFont="1" applyFill="1" applyBorder="1" applyAlignment="1" applyProtection="1">
      <alignment horizontal="center"/>
      <protection/>
    </xf>
    <xf numFmtId="3" fontId="13" fillId="0" borderId="16" xfId="0" applyNumberFormat="1" applyFont="1" applyFill="1" applyBorder="1" applyAlignment="1">
      <alignment/>
    </xf>
    <xf numFmtId="0" fontId="5" fillId="0" borderId="42" xfId="0" applyFont="1" applyFill="1" applyBorder="1" applyAlignment="1">
      <alignment vertical="center"/>
    </xf>
    <xf numFmtId="0" fontId="7" fillId="0" borderId="18" xfId="56" applyFont="1" applyFill="1" applyBorder="1" applyAlignment="1" applyProtection="1">
      <alignment horizontal="center"/>
      <protection/>
    </xf>
    <xf numFmtId="0" fontId="7" fillId="0" borderId="18" xfId="56" applyFont="1" applyFill="1" applyBorder="1" applyAlignment="1" applyProtection="1">
      <alignment vertical="center" wrapText="1"/>
      <protection/>
    </xf>
    <xf numFmtId="3" fontId="13" fillId="0" borderId="18" xfId="0" applyNumberFormat="1" applyFont="1" applyFill="1" applyBorder="1" applyAlignment="1">
      <alignment/>
    </xf>
    <xf numFmtId="0" fontId="5" fillId="34" borderId="43" xfId="0" applyFont="1" applyFill="1" applyBorder="1" applyAlignment="1">
      <alignment vertical="center"/>
    </xf>
    <xf numFmtId="1" fontId="14" fillId="0" borderId="15" xfId="0" applyNumberFormat="1" applyFont="1" applyFill="1" applyBorder="1" applyAlignment="1">
      <alignment/>
    </xf>
    <xf numFmtId="0" fontId="7" fillId="0" borderId="16" xfId="56" applyFont="1" applyFill="1" applyBorder="1" applyAlignment="1" applyProtection="1">
      <alignment horizontal="left" wrapText="1"/>
      <protection/>
    </xf>
    <xf numFmtId="1" fontId="14" fillId="0" borderId="16" xfId="0" applyNumberFormat="1" applyFont="1" applyFill="1" applyBorder="1" applyAlignment="1">
      <alignment/>
    </xf>
    <xf numFmtId="1" fontId="11" fillId="0" borderId="16" xfId="0" applyNumberFormat="1" applyFont="1" applyFill="1" applyBorder="1" applyAlignment="1">
      <alignment/>
    </xf>
    <xf numFmtId="0" fontId="14" fillId="0" borderId="44" xfId="56" applyFont="1" applyFill="1" applyBorder="1" applyAlignment="1" applyProtection="1">
      <alignment horizontal="center" wrapText="1"/>
      <protection/>
    </xf>
    <xf numFmtId="0" fontId="7" fillId="0" borderId="26" xfId="56" applyFont="1" applyFill="1" applyBorder="1" applyAlignment="1" applyProtection="1">
      <alignment wrapText="1"/>
      <protection/>
    </xf>
    <xf numFmtId="0" fontId="5" fillId="0" borderId="45" xfId="0" applyFont="1" applyFill="1" applyBorder="1" applyAlignment="1">
      <alignment vertical="center"/>
    </xf>
    <xf numFmtId="0" fontId="5" fillId="34" borderId="42" xfId="0" applyFont="1" applyFill="1" applyBorder="1" applyAlignment="1">
      <alignment vertical="center"/>
    </xf>
    <xf numFmtId="0" fontId="6" fillId="0" borderId="42" xfId="0" applyFont="1" applyFill="1" applyBorder="1" applyAlignment="1">
      <alignment vertical="center"/>
    </xf>
    <xf numFmtId="0" fontId="6" fillId="0" borderId="42" xfId="0" applyFont="1" applyFill="1" applyBorder="1" applyAlignment="1">
      <alignment vertical="center"/>
    </xf>
    <xf numFmtId="0" fontId="5" fillId="0" borderId="46" xfId="0" applyFont="1" applyFill="1" applyBorder="1" applyAlignment="1">
      <alignment vertical="center"/>
    </xf>
    <xf numFmtId="0" fontId="5" fillId="34" borderId="47" xfId="0" applyFont="1" applyFill="1" applyBorder="1" applyAlignment="1">
      <alignment vertical="center"/>
    </xf>
    <xf numFmtId="0" fontId="5" fillId="34" borderId="48" xfId="0" applyFont="1" applyFill="1" applyBorder="1" applyAlignment="1">
      <alignment vertical="center"/>
    </xf>
    <xf numFmtId="0" fontId="6" fillId="34" borderId="48" xfId="0" applyFont="1" applyFill="1" applyBorder="1" applyAlignment="1">
      <alignment horizontal="center" vertical="center"/>
    </xf>
    <xf numFmtId="0" fontId="5" fillId="34" borderId="49" xfId="0" applyFont="1" applyFill="1" applyBorder="1" applyAlignment="1">
      <alignment horizontal="center" vertical="center"/>
    </xf>
    <xf numFmtId="1" fontId="11" fillId="0" borderId="17" xfId="0" applyNumberFormat="1" applyFont="1" applyFill="1" applyBorder="1" applyAlignment="1">
      <alignment/>
    </xf>
    <xf numFmtId="0" fontId="5" fillId="34" borderId="50" xfId="0" applyFont="1" applyFill="1" applyBorder="1" applyAlignment="1">
      <alignment vertical="center"/>
    </xf>
    <xf numFmtId="0" fontId="13" fillId="0" borderId="19" xfId="0" applyFont="1" applyFill="1" applyBorder="1" applyAlignment="1">
      <alignment/>
    </xf>
    <xf numFmtId="0" fontId="5" fillId="34" borderId="51" xfId="0" applyFont="1" applyFill="1" applyBorder="1" applyAlignment="1">
      <alignment vertical="center"/>
    </xf>
    <xf numFmtId="0" fontId="5" fillId="34" borderId="48" xfId="0" applyFont="1" applyFill="1" applyBorder="1" applyAlignment="1">
      <alignment/>
    </xf>
    <xf numFmtId="0" fontId="6" fillId="34" borderId="48" xfId="0" applyFont="1" applyFill="1" applyBorder="1" applyAlignment="1">
      <alignment vertical="center"/>
    </xf>
    <xf numFmtId="0" fontId="5" fillId="34" borderId="49" xfId="0" applyFont="1" applyFill="1" applyBorder="1" applyAlignment="1">
      <alignment/>
    </xf>
    <xf numFmtId="0" fontId="5" fillId="34" borderId="48" xfId="0" applyFont="1" applyFill="1" applyBorder="1" applyAlignment="1">
      <alignment vertical="center"/>
    </xf>
    <xf numFmtId="0" fontId="6" fillId="34" borderId="52" xfId="0" applyFont="1" applyFill="1" applyBorder="1" applyAlignment="1">
      <alignment vertical="center"/>
    </xf>
    <xf numFmtId="0" fontId="5" fillId="34" borderId="50" xfId="0" applyFont="1" applyFill="1" applyBorder="1" applyAlignment="1">
      <alignment horizontal="center" vertical="center"/>
    </xf>
    <xf numFmtId="0" fontId="7" fillId="0" borderId="16" xfId="56" applyFont="1" applyFill="1" applyBorder="1" applyAlignment="1" applyProtection="1">
      <alignment horizontal="center" wrapText="1"/>
      <protection/>
    </xf>
    <xf numFmtId="0" fontId="5" fillId="0" borderId="50" xfId="0" applyFont="1" applyFill="1" applyBorder="1" applyAlignment="1">
      <alignment vertical="center"/>
    </xf>
    <xf numFmtId="0" fontId="7" fillId="0" borderId="53" xfId="56" applyFont="1" applyFill="1" applyBorder="1" applyAlignment="1" applyProtection="1">
      <alignment horizontal="center"/>
      <protection/>
    </xf>
    <xf numFmtId="0" fontId="5" fillId="34" borderId="54" xfId="0" applyFont="1" applyFill="1" applyBorder="1" applyAlignment="1">
      <alignment vertical="center"/>
    </xf>
    <xf numFmtId="0" fontId="7" fillId="0" borderId="27" xfId="56" applyFont="1" applyFill="1" applyBorder="1" applyAlignment="1" applyProtection="1">
      <alignment vertical="center" wrapText="1"/>
      <protection/>
    </xf>
    <xf numFmtId="3" fontId="13" fillId="0" borderId="20" xfId="0" applyNumberFormat="1" applyFont="1" applyFill="1" applyBorder="1" applyAlignment="1">
      <alignment/>
    </xf>
    <xf numFmtId="0" fontId="13" fillId="0" borderId="21" xfId="0" applyFont="1" applyFill="1" applyBorder="1" applyAlignment="1">
      <alignment/>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34" borderId="13" xfId="0" applyFont="1" applyFill="1" applyBorder="1" applyAlignment="1">
      <alignment vertical="center"/>
    </xf>
    <xf numFmtId="0" fontId="7" fillId="0" borderId="13" xfId="56" applyFont="1" applyFill="1" applyBorder="1" applyAlignment="1" applyProtection="1">
      <alignment horizontal="center"/>
      <protection/>
    </xf>
    <xf numFmtId="0" fontId="10" fillId="0" borderId="33" xfId="56" applyFont="1" applyFill="1" applyBorder="1" applyAlignment="1" applyProtection="1">
      <alignment horizontal="left" wrapText="1"/>
      <protection/>
    </xf>
    <xf numFmtId="0" fontId="10" fillId="0" borderId="57" xfId="56" applyFont="1" applyFill="1" applyBorder="1" applyAlignment="1" applyProtection="1">
      <alignment/>
      <protection/>
    </xf>
    <xf numFmtId="0" fontId="10" fillId="0" borderId="39" xfId="56" applyFont="1" applyFill="1" applyBorder="1" applyAlignment="1" applyProtection="1">
      <alignment horizontal="left"/>
      <protection/>
    </xf>
    <xf numFmtId="0" fontId="10" fillId="0" borderId="58" xfId="56" applyFont="1" applyFill="1" applyBorder="1" applyAlignment="1" applyProtection="1">
      <alignment horizontal="left"/>
      <protection/>
    </xf>
    <xf numFmtId="0" fontId="7" fillId="0" borderId="40" xfId="56" applyFont="1" applyFill="1" applyBorder="1" applyAlignment="1" applyProtection="1">
      <alignment horizontal="left"/>
      <protection/>
    </xf>
    <xf numFmtId="0" fontId="7" fillId="0" borderId="41" xfId="56" applyFont="1" applyFill="1" applyBorder="1" applyAlignment="1" applyProtection="1">
      <alignment horizontal="left"/>
      <protection/>
    </xf>
    <xf numFmtId="0" fontId="10" fillId="0" borderId="59" xfId="56" applyFont="1" applyFill="1" applyBorder="1" applyAlignment="1" applyProtection="1">
      <alignment horizontal="center" vertical="center" wrapText="1"/>
      <protection/>
    </xf>
    <xf numFmtId="0" fontId="10" fillId="0" borderId="60" xfId="56" applyFont="1" applyFill="1" applyBorder="1" applyAlignment="1" applyProtection="1">
      <alignment horizontal="center" vertical="center" wrapText="1"/>
      <protection/>
    </xf>
    <xf numFmtId="0" fontId="10" fillId="0" borderId="13" xfId="56" applyFont="1" applyFill="1" applyBorder="1" applyAlignment="1" applyProtection="1">
      <alignment horizontal="left"/>
      <protection/>
    </xf>
    <xf numFmtId="0" fontId="10" fillId="0" borderId="61" xfId="56" applyFont="1" applyFill="1" applyBorder="1" applyAlignment="1" applyProtection="1">
      <alignment horizontal="left"/>
      <protection/>
    </xf>
    <xf numFmtId="0" fontId="10" fillId="0" borderId="39" xfId="56" applyFont="1" applyFill="1" applyBorder="1" applyAlignment="1" applyProtection="1">
      <alignment horizontal="left" wrapText="1"/>
      <protection/>
    </xf>
    <xf numFmtId="0" fontId="10" fillId="0" borderId="58" xfId="56" applyFont="1" applyFill="1" applyBorder="1" applyAlignment="1" applyProtection="1">
      <alignment/>
      <protection/>
    </xf>
    <xf numFmtId="0" fontId="10" fillId="33" borderId="39" xfId="56" applyFont="1" applyFill="1" applyBorder="1" applyAlignment="1" applyProtection="1">
      <alignment horizontal="left" wrapText="1"/>
      <protection/>
    </xf>
    <xf numFmtId="0" fontId="10" fillId="33" borderId="58" xfId="56" applyFont="1" applyFill="1" applyBorder="1" applyAlignment="1" applyProtection="1">
      <alignment horizontal="left" wrapText="1"/>
      <protection/>
    </xf>
    <xf numFmtId="0" fontId="10" fillId="0" borderId="56" xfId="56" applyFont="1" applyFill="1" applyBorder="1" applyAlignment="1" applyProtection="1">
      <alignment horizontal="center" vertical="center"/>
      <protection/>
    </xf>
    <xf numFmtId="0" fontId="10" fillId="0" borderId="14" xfId="56" applyFont="1" applyFill="1" applyBorder="1" applyAlignment="1" applyProtection="1">
      <alignment horizontal="center" vertical="center"/>
      <protection/>
    </xf>
    <xf numFmtId="0" fontId="10" fillId="33" borderId="61" xfId="56" applyFont="1" applyFill="1" applyBorder="1" applyAlignment="1" applyProtection="1">
      <alignment horizontal="left" vertical="center" wrapText="1"/>
      <protection/>
    </xf>
    <xf numFmtId="0" fontId="10" fillId="33" borderId="39" xfId="56" applyFont="1" applyFill="1" applyBorder="1" applyAlignment="1" applyProtection="1">
      <alignment horizontal="left" vertical="center" wrapText="1"/>
      <protection/>
    </xf>
    <xf numFmtId="0" fontId="7" fillId="0" borderId="62" xfId="0" applyFont="1" applyFill="1" applyBorder="1" applyAlignment="1">
      <alignment horizontal="left"/>
    </xf>
    <xf numFmtId="0" fontId="7" fillId="0" borderId="40" xfId="0" applyFont="1" applyFill="1" applyBorder="1" applyAlignment="1">
      <alignment horizontal="left"/>
    </xf>
    <xf numFmtId="0" fontId="10" fillId="0" borderId="63" xfId="56" applyFont="1" applyFill="1" applyBorder="1" applyAlignment="1" applyProtection="1">
      <alignment horizontal="left" wrapText="1"/>
      <protection/>
    </xf>
    <xf numFmtId="0" fontId="2" fillId="0" borderId="0" xfId="56" applyFont="1" applyFill="1" applyAlignment="1" applyProtection="1">
      <alignment horizontal="center"/>
      <protection/>
    </xf>
    <xf numFmtId="0" fontId="2" fillId="0" borderId="64" xfId="56" applyFont="1" applyFill="1" applyBorder="1" applyAlignment="1" applyProtection="1">
      <alignment horizontal="center" vertical="center" wrapText="1"/>
      <protection/>
    </xf>
    <xf numFmtId="0" fontId="10" fillId="0" borderId="65" xfId="56" applyFont="1" applyFill="1" applyBorder="1" applyAlignment="1" applyProtection="1">
      <alignment horizontal="center" vertical="center" wrapText="1"/>
      <protection/>
    </xf>
    <xf numFmtId="0" fontId="10" fillId="0" borderId="66" xfId="56" applyFont="1" applyFill="1" applyBorder="1" applyAlignment="1" applyProtection="1">
      <alignment horizontal="center" vertical="center" wrapText="1"/>
      <protection/>
    </xf>
    <xf numFmtId="0" fontId="10" fillId="0" borderId="67" xfId="56" applyFont="1" applyFill="1" applyBorder="1" applyAlignment="1" applyProtection="1">
      <alignment horizontal="center" vertical="center" wrapText="1"/>
      <protection/>
    </xf>
    <xf numFmtId="0" fontId="10" fillId="0" borderId="68" xfId="56" applyFont="1" applyFill="1" applyBorder="1" applyAlignment="1" applyProtection="1">
      <alignment horizontal="center" vertical="center" wrapText="1"/>
      <protection/>
    </xf>
    <xf numFmtId="0" fontId="10" fillId="0" borderId="54" xfId="56" applyFont="1" applyFill="1" applyBorder="1" applyAlignment="1" applyProtection="1">
      <alignment horizontal="center" vertical="center" wrapText="1"/>
      <protection/>
    </xf>
    <xf numFmtId="0" fontId="10" fillId="0" borderId="69" xfId="56" applyFont="1" applyFill="1" applyBorder="1" applyAlignment="1" applyProtection="1">
      <alignment horizontal="center" vertical="center" wrapText="1"/>
      <protection/>
    </xf>
    <xf numFmtId="0" fontId="10" fillId="0" borderId="52" xfId="56" applyFont="1" applyFill="1" applyBorder="1" applyAlignment="1" applyProtection="1">
      <alignment horizontal="center" vertical="center" wrapText="1"/>
      <protection/>
    </xf>
    <xf numFmtId="0" fontId="10" fillId="0" borderId="70" xfId="56" applyFont="1" applyFill="1" applyBorder="1" applyAlignment="1" applyProtection="1">
      <alignment horizontal="center" vertical="center"/>
      <protection/>
    </xf>
    <xf numFmtId="0" fontId="10" fillId="0" borderId="11" xfId="56" applyFont="1" applyFill="1" applyBorder="1" applyAlignment="1" applyProtection="1">
      <alignment horizontal="center" vertical="center"/>
      <protection/>
    </xf>
    <xf numFmtId="0" fontId="10" fillId="0" borderId="12" xfId="56" applyFont="1" applyFill="1" applyBorder="1" applyAlignment="1" applyProtection="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Нормален 2" xfId="56"/>
    <cellStyle name="Обяснителен текст" xfId="57"/>
    <cellStyle name="Предупредителен текст" xfId="58"/>
    <cellStyle name="Followed Hyperlink" xfId="59"/>
    <cellStyle name="Percent" xfId="60"/>
    <cellStyle name="Свързана клетка" xfId="61"/>
    <cellStyle name="Сума"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zoomScale="90" zoomScaleNormal="90" zoomScaleSheetLayoutView="130" workbookViewId="0" topLeftCell="A61">
      <selection activeCell="M50" sqref="M50"/>
    </sheetView>
  </sheetViews>
  <sheetFormatPr defaultColWidth="9.140625" defaultRowHeight="15"/>
  <cols>
    <col min="1" max="1" width="9.140625" style="4" customWidth="1"/>
    <col min="2" max="2" width="9.140625" style="49" customWidth="1"/>
    <col min="3" max="3" width="8.8515625" style="4" customWidth="1"/>
    <col min="4" max="4" width="59.8515625" style="4" customWidth="1"/>
    <col min="5" max="5" width="11.28125" style="4" customWidth="1"/>
    <col min="6" max="6" width="11.8515625" style="4" customWidth="1"/>
    <col min="7" max="7" width="12.8515625" style="4" customWidth="1"/>
    <col min="8" max="8" width="13.8515625" style="4" customWidth="1"/>
    <col min="9" max="16384" width="9.140625" style="4" customWidth="1"/>
  </cols>
  <sheetData>
    <row r="1" spans="3:8" ht="19.5">
      <c r="C1" s="2"/>
      <c r="D1" s="3" t="s">
        <v>8</v>
      </c>
      <c r="E1" s="2"/>
      <c r="F1" s="2"/>
      <c r="G1" s="2"/>
      <c r="H1" s="1" t="s">
        <v>22</v>
      </c>
    </row>
    <row r="2" spans="3:8" ht="19.5">
      <c r="C2" s="2"/>
      <c r="D2" s="3" t="s">
        <v>9</v>
      </c>
      <c r="E2" s="2"/>
      <c r="F2" s="2"/>
      <c r="G2" s="3" t="s">
        <v>10</v>
      </c>
      <c r="H2" s="1"/>
    </row>
    <row r="3" spans="3:8" ht="19.5">
      <c r="C3" s="166" t="s">
        <v>11</v>
      </c>
      <c r="D3" s="166"/>
      <c r="E3" s="166"/>
      <c r="F3" s="166"/>
      <c r="G3" s="166"/>
      <c r="H3" s="166"/>
    </row>
    <row r="4" spans="3:8" ht="45" customHeight="1" thickBot="1">
      <c r="C4" s="167" t="s">
        <v>46</v>
      </c>
      <c r="D4" s="167"/>
      <c r="E4" s="167"/>
      <c r="F4" s="167"/>
      <c r="G4" s="167"/>
      <c r="H4" s="167"/>
    </row>
    <row r="5" spans="1:8" ht="20.25" customHeight="1" thickBot="1">
      <c r="A5" s="115"/>
      <c r="B5" s="120"/>
      <c r="C5" s="168" t="s">
        <v>12</v>
      </c>
      <c r="D5" s="171" t="s">
        <v>13</v>
      </c>
      <c r="E5" s="151" t="s">
        <v>14</v>
      </c>
      <c r="F5" s="175" t="s">
        <v>15</v>
      </c>
      <c r="G5" s="176"/>
      <c r="H5" s="177"/>
    </row>
    <row r="6" spans="1:8" ht="23.25" customHeight="1" thickBot="1">
      <c r="A6" s="104"/>
      <c r="B6" s="121"/>
      <c r="C6" s="169"/>
      <c r="D6" s="172"/>
      <c r="E6" s="174"/>
      <c r="F6" s="151" t="s">
        <v>56</v>
      </c>
      <c r="G6" s="159" t="s">
        <v>16</v>
      </c>
      <c r="H6" s="160"/>
    </row>
    <row r="7" spans="1:8" ht="32.25" thickBot="1">
      <c r="A7" s="104"/>
      <c r="B7" s="121"/>
      <c r="C7" s="170"/>
      <c r="D7" s="173"/>
      <c r="E7" s="152"/>
      <c r="F7" s="152"/>
      <c r="G7" s="11" t="s">
        <v>20</v>
      </c>
      <c r="H7" s="36" t="s">
        <v>61</v>
      </c>
    </row>
    <row r="8" spans="1:8" ht="19.5" thickBot="1">
      <c r="A8" s="104"/>
      <c r="B8" s="121"/>
      <c r="C8" s="72">
        <v>1</v>
      </c>
      <c r="D8" s="12">
        <v>2</v>
      </c>
      <c r="E8" s="12">
        <v>3</v>
      </c>
      <c r="F8" s="13">
        <v>4</v>
      </c>
      <c r="G8" s="13">
        <v>5</v>
      </c>
      <c r="H8" s="14">
        <v>6</v>
      </c>
    </row>
    <row r="9" spans="1:8" ht="41.25" customHeight="1" thickBot="1">
      <c r="A9" s="104"/>
      <c r="B9" s="122" t="s">
        <v>32</v>
      </c>
      <c r="C9" s="161" t="s">
        <v>0</v>
      </c>
      <c r="D9" s="162"/>
      <c r="E9" s="15">
        <f>SUM(E10+E15+E38+E40)</f>
        <v>1344644</v>
      </c>
      <c r="F9" s="15">
        <f>SUM(F10+F15+F38+F40)</f>
        <v>1000300</v>
      </c>
      <c r="G9" s="15">
        <f>SUM(G10+G15+G38+G40)</f>
        <v>0</v>
      </c>
      <c r="H9" s="15">
        <f>SUM(H10+H15+H38+H40)</f>
        <v>344344</v>
      </c>
    </row>
    <row r="10" spans="1:8" ht="19.5" thickBot="1">
      <c r="A10" s="104"/>
      <c r="B10" s="122"/>
      <c r="C10" s="165" t="s">
        <v>1</v>
      </c>
      <c r="D10" s="145"/>
      <c r="E10" s="66">
        <f>SUM(E11:E14)</f>
        <v>137000</v>
      </c>
      <c r="F10" s="66">
        <f>SUM(F11:F14)</f>
        <v>137000</v>
      </c>
      <c r="G10" s="66">
        <f>SUM(G11:G14)</f>
        <v>0</v>
      </c>
      <c r="H10" s="43">
        <f>SUM(H11:H14)</f>
        <v>0</v>
      </c>
    </row>
    <row r="11" spans="1:8" ht="18.75">
      <c r="A11" s="104">
        <v>2122</v>
      </c>
      <c r="B11" s="123" t="s">
        <v>31</v>
      </c>
      <c r="C11" s="73">
        <v>1</v>
      </c>
      <c r="D11" s="59" t="s">
        <v>47</v>
      </c>
      <c r="E11" s="64">
        <f>SUM(F11:H11)</f>
        <v>55000</v>
      </c>
      <c r="F11" s="64">
        <v>55000</v>
      </c>
      <c r="G11" s="67"/>
      <c r="H11" s="68"/>
    </row>
    <row r="12" spans="1:8" ht="18.75">
      <c r="A12" s="104"/>
      <c r="B12" s="133"/>
      <c r="C12" s="134">
        <v>2</v>
      </c>
      <c r="D12" s="110" t="s">
        <v>66</v>
      </c>
      <c r="E12" s="111">
        <f>SUM(F12:H12)</f>
        <v>2000</v>
      </c>
      <c r="F12" s="111">
        <v>2000</v>
      </c>
      <c r="G12" s="112"/>
      <c r="H12" s="124"/>
    </row>
    <row r="13" spans="1:8" ht="18.75">
      <c r="A13" s="104"/>
      <c r="B13" s="123"/>
      <c r="C13" s="96">
        <v>3</v>
      </c>
      <c r="D13" s="38" t="s">
        <v>71</v>
      </c>
      <c r="E13" s="109">
        <f>SUM(F13:H13)</f>
        <v>5000</v>
      </c>
      <c r="F13" s="97">
        <v>5000</v>
      </c>
      <c r="G13" s="98"/>
      <c r="H13" s="99"/>
    </row>
    <row r="14" spans="1:8" s="49" customFormat="1" ht="19.5" thickBot="1">
      <c r="A14" s="116">
        <v>2122</v>
      </c>
      <c r="B14" s="123" t="s">
        <v>31</v>
      </c>
      <c r="C14" s="74">
        <v>4</v>
      </c>
      <c r="D14" s="83" t="s">
        <v>53</v>
      </c>
      <c r="E14" s="69">
        <f>SUM(F14:H14)</f>
        <v>75000</v>
      </c>
      <c r="F14" s="69">
        <v>75000</v>
      </c>
      <c r="G14" s="70"/>
      <c r="H14" s="71"/>
    </row>
    <row r="15" spans="1:16" ht="30.75" customHeight="1" thickBot="1">
      <c r="A15" s="104"/>
      <c r="B15" s="121"/>
      <c r="C15" s="145" t="s">
        <v>3</v>
      </c>
      <c r="D15" s="146"/>
      <c r="E15" s="43">
        <f>SUM(E16:E37)</f>
        <v>1172644</v>
      </c>
      <c r="F15" s="43">
        <f>SUM(F16:F37)</f>
        <v>828300</v>
      </c>
      <c r="G15" s="43">
        <f>SUM(G16:G37)</f>
        <v>0</v>
      </c>
      <c r="H15" s="43">
        <f>SUM(H16:H37)</f>
        <v>344344</v>
      </c>
      <c r="M15" s="6"/>
      <c r="N15" s="6"/>
      <c r="O15" s="6"/>
      <c r="P15" s="6"/>
    </row>
    <row r="16" spans="1:16" ht="94.5">
      <c r="A16" s="104">
        <v>2606</v>
      </c>
      <c r="B16" s="121" t="s">
        <v>31</v>
      </c>
      <c r="C16" s="75">
        <v>1</v>
      </c>
      <c r="D16" s="44" t="s">
        <v>57</v>
      </c>
      <c r="E16" s="35">
        <f>F16+G16+H16</f>
        <v>350000</v>
      </c>
      <c r="F16" s="45">
        <v>350000</v>
      </c>
      <c r="G16" s="45"/>
      <c r="H16" s="46"/>
      <c r="M16" s="7"/>
      <c r="N16" s="7"/>
      <c r="O16" s="7"/>
      <c r="P16" s="6"/>
    </row>
    <row r="17" spans="1:16" ht="220.5">
      <c r="A17" s="104">
        <v>2606</v>
      </c>
      <c r="B17" s="121" t="s">
        <v>31</v>
      </c>
      <c r="C17" s="76">
        <v>2</v>
      </c>
      <c r="D17" s="58" t="s">
        <v>70</v>
      </c>
      <c r="E17" s="18">
        <f aca="true" t="shared" si="0" ref="E17:E37">F17+G17+H17</f>
        <v>200000</v>
      </c>
      <c r="F17" s="20">
        <v>200000</v>
      </c>
      <c r="G17" s="20"/>
      <c r="H17" s="22"/>
      <c r="M17" s="7"/>
      <c r="N17" s="7"/>
      <c r="O17" s="7"/>
      <c r="P17" s="6"/>
    </row>
    <row r="18" spans="1:16" ht="31.5">
      <c r="A18" s="104">
        <v>2606</v>
      </c>
      <c r="B18" s="121" t="s">
        <v>31</v>
      </c>
      <c r="C18" s="76">
        <v>3</v>
      </c>
      <c r="D18" s="52" t="s">
        <v>35</v>
      </c>
      <c r="E18" s="23">
        <f t="shared" si="0"/>
        <v>58586</v>
      </c>
      <c r="F18" s="20"/>
      <c r="G18" s="20"/>
      <c r="H18" s="22">
        <v>58586</v>
      </c>
      <c r="M18" s="7"/>
      <c r="N18" s="7"/>
      <c r="O18" s="7"/>
      <c r="P18" s="6"/>
    </row>
    <row r="19" spans="1:16" ht="47.25">
      <c r="A19" s="104">
        <v>2603</v>
      </c>
      <c r="B19" s="121" t="s">
        <v>31</v>
      </c>
      <c r="C19" s="76">
        <v>4</v>
      </c>
      <c r="D19" s="56" t="s">
        <v>48</v>
      </c>
      <c r="E19" s="23">
        <f t="shared" si="0"/>
        <v>10000</v>
      </c>
      <c r="F19" s="20"/>
      <c r="G19" s="20"/>
      <c r="H19" s="22">
        <v>10000</v>
      </c>
      <c r="M19" s="7"/>
      <c r="N19" s="7"/>
      <c r="O19" s="7"/>
      <c r="P19" s="6"/>
    </row>
    <row r="20" spans="1:16" ht="31.5">
      <c r="A20" s="104"/>
      <c r="B20" s="121"/>
      <c r="C20" s="76">
        <v>5</v>
      </c>
      <c r="D20" s="56" t="s">
        <v>68</v>
      </c>
      <c r="E20" s="23">
        <f t="shared" si="0"/>
        <v>5000</v>
      </c>
      <c r="F20" s="20">
        <v>5000</v>
      </c>
      <c r="G20" s="20"/>
      <c r="H20" s="22"/>
      <c r="M20" s="7"/>
      <c r="N20" s="7"/>
      <c r="O20" s="7"/>
      <c r="P20" s="6"/>
    </row>
    <row r="21" spans="1:16" ht="47.25">
      <c r="A21" s="104"/>
      <c r="B21" s="121"/>
      <c r="C21" s="76">
        <v>6</v>
      </c>
      <c r="D21" s="56" t="s">
        <v>65</v>
      </c>
      <c r="E21" s="23">
        <f t="shared" si="0"/>
        <v>5000</v>
      </c>
      <c r="F21" s="20">
        <v>5000</v>
      </c>
      <c r="G21" s="20"/>
      <c r="H21" s="22"/>
      <c r="M21" s="7"/>
      <c r="N21" s="7"/>
      <c r="O21" s="7"/>
      <c r="P21" s="6"/>
    </row>
    <row r="22" spans="1:16" ht="47.25">
      <c r="A22" s="104">
        <v>2606</v>
      </c>
      <c r="B22" s="121" t="s">
        <v>31</v>
      </c>
      <c r="C22" s="76">
        <v>7</v>
      </c>
      <c r="D22" s="56" t="s">
        <v>39</v>
      </c>
      <c r="E22" s="23">
        <f t="shared" si="0"/>
        <v>5000</v>
      </c>
      <c r="F22" s="20"/>
      <c r="G22" s="20"/>
      <c r="H22" s="22">
        <v>5000</v>
      </c>
      <c r="M22" s="7"/>
      <c r="N22" s="7"/>
      <c r="O22" s="7"/>
      <c r="P22" s="6"/>
    </row>
    <row r="23" spans="1:16" ht="47.25">
      <c r="A23" s="104">
        <v>2606</v>
      </c>
      <c r="B23" s="121" t="s">
        <v>31</v>
      </c>
      <c r="C23" s="76">
        <v>8</v>
      </c>
      <c r="D23" s="56" t="s">
        <v>40</v>
      </c>
      <c r="E23" s="23">
        <f t="shared" si="0"/>
        <v>5000</v>
      </c>
      <c r="F23" s="20"/>
      <c r="G23" s="20"/>
      <c r="H23" s="22">
        <v>5000</v>
      </c>
      <c r="M23" s="7"/>
      <c r="N23" s="7"/>
      <c r="O23" s="7"/>
      <c r="P23" s="6"/>
    </row>
    <row r="24" spans="1:16" ht="47.25">
      <c r="A24" s="104">
        <v>2606</v>
      </c>
      <c r="B24" s="121" t="s">
        <v>31</v>
      </c>
      <c r="C24" s="76">
        <v>9</v>
      </c>
      <c r="D24" s="56" t="s">
        <v>41</v>
      </c>
      <c r="E24" s="23">
        <f t="shared" si="0"/>
        <v>5000</v>
      </c>
      <c r="F24" s="20"/>
      <c r="G24" s="20"/>
      <c r="H24" s="22">
        <v>5000</v>
      </c>
      <c r="M24" s="7"/>
      <c r="N24" s="7"/>
      <c r="O24" s="7"/>
      <c r="P24" s="6"/>
    </row>
    <row r="25" spans="1:16" ht="47.25">
      <c r="A25" s="104">
        <v>2606</v>
      </c>
      <c r="B25" s="121" t="s">
        <v>31</v>
      </c>
      <c r="C25" s="76">
        <v>10</v>
      </c>
      <c r="D25" s="56" t="s">
        <v>42</v>
      </c>
      <c r="E25" s="23">
        <f t="shared" si="0"/>
        <v>4000</v>
      </c>
      <c r="F25" s="20"/>
      <c r="G25" s="20"/>
      <c r="H25" s="22">
        <v>4000</v>
      </c>
      <c r="M25" s="7"/>
      <c r="N25" s="7"/>
      <c r="O25" s="7"/>
      <c r="P25" s="6"/>
    </row>
    <row r="26" spans="1:16" ht="47.25">
      <c r="A26" s="104">
        <v>2606</v>
      </c>
      <c r="B26" s="121" t="s">
        <v>31</v>
      </c>
      <c r="C26" s="76">
        <v>11</v>
      </c>
      <c r="D26" s="56" t="s">
        <v>43</v>
      </c>
      <c r="E26" s="23">
        <f t="shared" si="0"/>
        <v>4000</v>
      </c>
      <c r="F26" s="20"/>
      <c r="G26" s="20"/>
      <c r="H26" s="22">
        <v>4000</v>
      </c>
      <c r="M26" s="7"/>
      <c r="N26" s="7"/>
      <c r="O26" s="7"/>
      <c r="P26" s="6"/>
    </row>
    <row r="27" spans="1:16" ht="47.25">
      <c r="A27" s="104">
        <v>2603</v>
      </c>
      <c r="B27" s="121" t="s">
        <v>31</v>
      </c>
      <c r="C27" s="76">
        <v>12</v>
      </c>
      <c r="D27" s="56" t="s">
        <v>49</v>
      </c>
      <c r="E27" s="23">
        <f t="shared" si="0"/>
        <v>7500</v>
      </c>
      <c r="F27" s="20"/>
      <c r="G27" s="20"/>
      <c r="H27" s="22">
        <v>7500</v>
      </c>
      <c r="M27" s="7"/>
      <c r="N27" s="7"/>
      <c r="O27" s="7"/>
      <c r="P27" s="6"/>
    </row>
    <row r="28" spans="1:16" ht="47.25">
      <c r="A28" s="104">
        <v>2603</v>
      </c>
      <c r="B28" s="121" t="s">
        <v>31</v>
      </c>
      <c r="C28" s="76">
        <v>13</v>
      </c>
      <c r="D28" s="56" t="s">
        <v>50</v>
      </c>
      <c r="E28" s="23">
        <f t="shared" si="0"/>
        <v>5000</v>
      </c>
      <c r="F28" s="20"/>
      <c r="G28" s="20"/>
      <c r="H28" s="22">
        <v>5000</v>
      </c>
      <c r="M28" s="7"/>
      <c r="N28" s="7"/>
      <c r="O28" s="7"/>
      <c r="P28" s="6"/>
    </row>
    <row r="29" spans="1:16" ht="31.5">
      <c r="A29" s="104"/>
      <c r="B29" s="121"/>
      <c r="C29" s="76">
        <v>14</v>
      </c>
      <c r="D29" s="56" t="s">
        <v>64</v>
      </c>
      <c r="E29" s="23">
        <f t="shared" si="0"/>
        <v>5000</v>
      </c>
      <c r="F29" s="20">
        <v>5000</v>
      </c>
      <c r="G29" s="20"/>
      <c r="H29" s="22"/>
      <c r="M29" s="7"/>
      <c r="N29" s="7"/>
      <c r="O29" s="7"/>
      <c r="P29" s="6"/>
    </row>
    <row r="30" spans="1:16" ht="31.5">
      <c r="A30" s="104"/>
      <c r="B30" s="121"/>
      <c r="C30" s="76">
        <v>15</v>
      </c>
      <c r="D30" s="56" t="s">
        <v>74</v>
      </c>
      <c r="E30" s="23">
        <f t="shared" si="0"/>
        <v>30000</v>
      </c>
      <c r="F30" s="20">
        <v>30000</v>
      </c>
      <c r="G30" s="20"/>
      <c r="H30" s="22"/>
      <c r="M30" s="7"/>
      <c r="N30" s="7"/>
      <c r="O30" s="7"/>
      <c r="P30" s="6"/>
    </row>
    <row r="31" spans="1:16" ht="47.25">
      <c r="A31" s="104">
        <v>2603</v>
      </c>
      <c r="B31" s="121" t="s">
        <v>31</v>
      </c>
      <c r="C31" s="76">
        <v>16</v>
      </c>
      <c r="D31" s="56" t="s">
        <v>51</v>
      </c>
      <c r="E31" s="23">
        <f t="shared" si="0"/>
        <v>10000</v>
      </c>
      <c r="F31" s="20"/>
      <c r="G31" s="20"/>
      <c r="H31" s="22">
        <v>10000</v>
      </c>
      <c r="M31" s="7"/>
      <c r="N31" s="7"/>
      <c r="O31" s="7"/>
      <c r="P31" s="6"/>
    </row>
    <row r="32" spans="1:16" ht="36.75" customHeight="1">
      <c r="A32" s="104"/>
      <c r="B32" s="121"/>
      <c r="C32" s="76">
        <v>17</v>
      </c>
      <c r="D32" s="56" t="s">
        <v>62</v>
      </c>
      <c r="E32" s="23">
        <f t="shared" si="0"/>
        <v>122603</v>
      </c>
      <c r="F32" s="20">
        <v>122603</v>
      </c>
      <c r="G32" s="20"/>
      <c r="H32" s="22"/>
      <c r="M32" s="7"/>
      <c r="N32" s="7"/>
      <c r="O32" s="7"/>
      <c r="P32" s="6"/>
    </row>
    <row r="33" spans="1:16" ht="18.75">
      <c r="A33" s="104">
        <v>2622</v>
      </c>
      <c r="B33" s="121" t="s">
        <v>31</v>
      </c>
      <c r="C33" s="76">
        <v>18</v>
      </c>
      <c r="D33" s="56" t="s">
        <v>45</v>
      </c>
      <c r="E33" s="23">
        <f t="shared" si="0"/>
        <v>3176</v>
      </c>
      <c r="F33" s="20"/>
      <c r="G33" s="20"/>
      <c r="H33" s="22">
        <v>3176</v>
      </c>
      <c r="M33" s="7"/>
      <c r="N33" s="7"/>
      <c r="O33" s="7"/>
      <c r="P33" s="6"/>
    </row>
    <row r="34" spans="1:16" ht="18.75">
      <c r="A34" s="104">
        <v>2603</v>
      </c>
      <c r="B34" s="121" t="s">
        <v>31</v>
      </c>
      <c r="C34" s="76">
        <v>19</v>
      </c>
      <c r="D34" s="56" t="s">
        <v>38</v>
      </c>
      <c r="E34" s="19">
        <f t="shared" si="0"/>
        <v>30000</v>
      </c>
      <c r="F34" s="20"/>
      <c r="G34" s="20"/>
      <c r="H34" s="22">
        <v>30000</v>
      </c>
      <c r="M34" s="7"/>
      <c r="N34" s="7"/>
      <c r="O34" s="7"/>
      <c r="P34" s="6"/>
    </row>
    <row r="35" spans="1:16" ht="18.75">
      <c r="A35" s="104">
        <v>2619</v>
      </c>
      <c r="B35" s="116" t="s">
        <v>31</v>
      </c>
      <c r="C35" s="102">
        <v>20</v>
      </c>
      <c r="D35" s="52" t="s">
        <v>37</v>
      </c>
      <c r="E35" s="19">
        <f t="shared" si="0"/>
        <v>197082</v>
      </c>
      <c r="F35" s="103"/>
      <c r="G35" s="20"/>
      <c r="H35" s="22">
        <v>197082</v>
      </c>
      <c r="M35" s="7"/>
      <c r="N35" s="7"/>
      <c r="O35" s="7"/>
      <c r="P35" s="6"/>
    </row>
    <row r="36" spans="1:16" ht="31.5">
      <c r="A36" s="104"/>
      <c r="B36" s="116"/>
      <c r="C36" s="102">
        <v>21</v>
      </c>
      <c r="D36" s="52" t="s">
        <v>63</v>
      </c>
      <c r="E36" s="19">
        <f t="shared" si="0"/>
        <v>32000</v>
      </c>
      <c r="F36" s="103">
        <v>32000</v>
      </c>
      <c r="G36" s="20"/>
      <c r="H36" s="22"/>
      <c r="M36" s="7"/>
      <c r="N36" s="7"/>
      <c r="O36" s="7"/>
      <c r="P36" s="6"/>
    </row>
    <row r="37" spans="1:16" ht="79.5" thickBot="1">
      <c r="A37" s="135"/>
      <c r="B37" s="125"/>
      <c r="C37" s="105">
        <v>22</v>
      </c>
      <c r="D37" s="106" t="s">
        <v>60</v>
      </c>
      <c r="E37" s="23">
        <f t="shared" si="0"/>
        <v>78697</v>
      </c>
      <c r="F37" s="107">
        <v>78697</v>
      </c>
      <c r="G37" s="24"/>
      <c r="H37" s="126"/>
      <c r="M37" s="7"/>
      <c r="N37" s="7"/>
      <c r="O37" s="7"/>
      <c r="P37" s="6"/>
    </row>
    <row r="38" spans="1:16" ht="19.5" thickBot="1">
      <c r="A38" s="142"/>
      <c r="B38" s="143"/>
      <c r="C38" s="153" t="s">
        <v>34</v>
      </c>
      <c r="D38" s="153"/>
      <c r="E38" s="16">
        <f>SUM(E39)</f>
        <v>15000</v>
      </c>
      <c r="F38" s="16">
        <f>SUM(F39)</f>
        <v>15000</v>
      </c>
      <c r="G38" s="16">
        <f>SUM(G39)</f>
        <v>0</v>
      </c>
      <c r="H38" s="16">
        <f>SUM(H39)</f>
        <v>0</v>
      </c>
      <c r="M38" s="7"/>
      <c r="N38" s="7"/>
      <c r="O38" s="7"/>
      <c r="P38" s="6"/>
    </row>
    <row r="39" spans="1:16" ht="32.25" thickBot="1">
      <c r="A39" s="141"/>
      <c r="B39" s="137"/>
      <c r="C39" s="144">
        <v>1</v>
      </c>
      <c r="D39" s="138" t="s">
        <v>73</v>
      </c>
      <c r="E39" s="30">
        <f>F39+G39+H39</f>
        <v>15000</v>
      </c>
      <c r="F39" s="139">
        <v>15000</v>
      </c>
      <c r="G39" s="27"/>
      <c r="H39" s="140"/>
      <c r="M39" s="7"/>
      <c r="N39" s="7"/>
      <c r="O39" s="7"/>
      <c r="P39" s="6"/>
    </row>
    <row r="40" spans="1:16" ht="19.5" thickBot="1">
      <c r="A40" s="104"/>
      <c r="B40" s="108"/>
      <c r="C40" s="147" t="s">
        <v>4</v>
      </c>
      <c r="D40" s="148"/>
      <c r="E40" s="16">
        <f>SUM(E41:E43)</f>
        <v>20000</v>
      </c>
      <c r="F40" s="16">
        <f>SUM(F41:F43)</f>
        <v>20000</v>
      </c>
      <c r="G40" s="16">
        <f>SUM(G41:G43)</f>
        <v>0</v>
      </c>
      <c r="H40" s="17">
        <f>SUM(H41:H43)</f>
        <v>0</v>
      </c>
      <c r="M40" s="7"/>
      <c r="N40" s="7"/>
      <c r="O40" s="7"/>
      <c r="P40" s="6"/>
    </row>
    <row r="41" spans="1:16" ht="18.75">
      <c r="A41" s="104"/>
      <c r="B41" s="127"/>
      <c r="C41" s="149" t="s">
        <v>2</v>
      </c>
      <c r="D41" s="150"/>
      <c r="E41" s="18"/>
      <c r="F41" s="26"/>
      <c r="G41" s="26"/>
      <c r="H41" s="29"/>
      <c r="M41" s="7"/>
      <c r="N41" s="7"/>
      <c r="O41" s="7"/>
      <c r="P41" s="6"/>
    </row>
    <row r="42" spans="1:16" ht="31.5">
      <c r="A42" s="104"/>
      <c r="B42" s="121"/>
      <c r="C42" s="84">
        <v>1</v>
      </c>
      <c r="D42" s="101" t="s">
        <v>67</v>
      </c>
      <c r="E42" s="19">
        <f>SUM(F42:H42)</f>
        <v>10000</v>
      </c>
      <c r="F42" s="100">
        <v>10000</v>
      </c>
      <c r="G42" s="100"/>
      <c r="H42" s="29"/>
      <c r="M42" s="7"/>
      <c r="N42" s="7"/>
      <c r="O42" s="7"/>
      <c r="P42" s="6"/>
    </row>
    <row r="43" spans="1:16" ht="33" customHeight="1" thickBot="1">
      <c r="A43" s="104">
        <v>2832</v>
      </c>
      <c r="B43" s="121" t="s">
        <v>31</v>
      </c>
      <c r="C43" s="76">
        <v>2</v>
      </c>
      <c r="D43" s="57" t="s">
        <v>52</v>
      </c>
      <c r="E43" s="19">
        <f>SUM(F43:H43)</f>
        <v>10000</v>
      </c>
      <c r="F43" s="55">
        <v>10000</v>
      </c>
      <c r="G43" s="55"/>
      <c r="H43" s="22"/>
      <c r="M43" s="7"/>
      <c r="N43" s="7"/>
      <c r="O43" s="7"/>
      <c r="P43" s="6"/>
    </row>
    <row r="44" spans="1:8" ht="34.5" customHeight="1" thickBot="1">
      <c r="A44" s="104"/>
      <c r="B44" s="121"/>
      <c r="C44" s="157" t="s">
        <v>5</v>
      </c>
      <c r="D44" s="158"/>
      <c r="E44" s="31">
        <f>SUM(E45+E53+E56+E59)</f>
        <v>535423</v>
      </c>
      <c r="F44" s="31">
        <f>SUM(F45+F53+F56+F59)</f>
        <v>96000</v>
      </c>
      <c r="G44" s="31">
        <f>SUM(G45+G53+G56+G59)</f>
        <v>0</v>
      </c>
      <c r="H44" s="31">
        <f>SUM(H45+H53+H56+H59)</f>
        <v>439423</v>
      </c>
    </row>
    <row r="45" spans="1:8" ht="19.5" thickBot="1">
      <c r="A45" s="104"/>
      <c r="B45" s="121"/>
      <c r="C45" s="147" t="s">
        <v>1</v>
      </c>
      <c r="D45" s="148"/>
      <c r="E45" s="16">
        <f>SUM(E47:E52)</f>
        <v>168250</v>
      </c>
      <c r="F45" s="16">
        <f>SUM(F47:F52)</f>
        <v>11000</v>
      </c>
      <c r="G45" s="16">
        <f>SUM(G47:G52)</f>
        <v>0</v>
      </c>
      <c r="H45" s="17">
        <f>SUM(H47:H52)</f>
        <v>157250</v>
      </c>
    </row>
    <row r="46" spans="1:8" ht="18.75">
      <c r="A46" s="104"/>
      <c r="B46" s="121"/>
      <c r="C46" s="149" t="s">
        <v>2</v>
      </c>
      <c r="D46" s="150"/>
      <c r="E46" s="18"/>
      <c r="F46" s="26"/>
      <c r="G46" s="26"/>
      <c r="H46" s="29"/>
    </row>
    <row r="47" spans="1:8" ht="18.75">
      <c r="A47" s="104">
        <v>2122</v>
      </c>
      <c r="B47" s="128" t="s">
        <v>27</v>
      </c>
      <c r="C47" s="79">
        <v>1</v>
      </c>
      <c r="D47" s="37" t="s">
        <v>54</v>
      </c>
      <c r="E47" s="19">
        <f aca="true" t="shared" si="1" ref="E47:E52">F47+G47+H47</f>
        <v>2000</v>
      </c>
      <c r="F47" s="20"/>
      <c r="G47" s="20"/>
      <c r="H47" s="21">
        <v>2000</v>
      </c>
    </row>
    <row r="48" spans="1:8" ht="18.75">
      <c r="A48" s="104"/>
      <c r="B48" s="128"/>
      <c r="C48" s="79">
        <v>2</v>
      </c>
      <c r="D48" s="37" t="s">
        <v>58</v>
      </c>
      <c r="E48" s="19">
        <f t="shared" si="1"/>
        <v>30000</v>
      </c>
      <c r="F48" s="20">
        <v>5000</v>
      </c>
      <c r="G48" s="20"/>
      <c r="H48" s="21">
        <v>25000</v>
      </c>
    </row>
    <row r="49" spans="1:8" ht="18.75">
      <c r="A49" s="104">
        <v>2122</v>
      </c>
      <c r="B49" s="128" t="s">
        <v>27</v>
      </c>
      <c r="C49" s="79">
        <v>3</v>
      </c>
      <c r="D49" s="85" t="s">
        <v>23</v>
      </c>
      <c r="E49" s="86">
        <f t="shared" si="1"/>
        <v>10000</v>
      </c>
      <c r="F49" s="87"/>
      <c r="G49" s="87"/>
      <c r="H49" s="88">
        <v>10000</v>
      </c>
    </row>
    <row r="50" spans="1:8" ht="32.25">
      <c r="A50" s="104">
        <v>2122</v>
      </c>
      <c r="B50" s="128" t="s">
        <v>27</v>
      </c>
      <c r="C50" s="76">
        <v>4</v>
      </c>
      <c r="D50" s="89" t="s">
        <v>44</v>
      </c>
      <c r="E50" s="86">
        <f t="shared" si="1"/>
        <v>13419</v>
      </c>
      <c r="F50" s="87"/>
      <c r="G50" s="87"/>
      <c r="H50" s="88">
        <v>13419</v>
      </c>
    </row>
    <row r="51" spans="1:8" ht="18.75">
      <c r="A51" s="104">
        <v>2122</v>
      </c>
      <c r="B51" s="128" t="s">
        <v>28</v>
      </c>
      <c r="C51" s="78">
        <v>5</v>
      </c>
      <c r="D51" s="40" t="s">
        <v>18</v>
      </c>
      <c r="E51" s="30">
        <f t="shared" si="1"/>
        <v>76831</v>
      </c>
      <c r="F51" s="27"/>
      <c r="G51" s="27"/>
      <c r="H51" s="28">
        <v>76831</v>
      </c>
    </row>
    <row r="52" spans="1:8" ht="33" thickBot="1">
      <c r="A52" s="104">
        <v>2122</v>
      </c>
      <c r="B52" s="128" t="s">
        <v>28</v>
      </c>
      <c r="C52" s="77">
        <v>6</v>
      </c>
      <c r="D52" s="61" t="s">
        <v>59</v>
      </c>
      <c r="E52" s="39">
        <f t="shared" si="1"/>
        <v>36000</v>
      </c>
      <c r="F52" s="48">
        <v>6000</v>
      </c>
      <c r="G52" s="48"/>
      <c r="H52" s="62">
        <v>30000</v>
      </c>
    </row>
    <row r="53" spans="1:8" s="10" customFormat="1" ht="19.5" thickBot="1">
      <c r="A53" s="117"/>
      <c r="B53" s="129"/>
      <c r="C53" s="147" t="s">
        <v>21</v>
      </c>
      <c r="D53" s="148"/>
      <c r="E53" s="16">
        <f>SUM(E54:E55)</f>
        <v>36651</v>
      </c>
      <c r="F53" s="16">
        <f>SUM(F54:F55)</f>
        <v>10000</v>
      </c>
      <c r="G53" s="16">
        <f>SUM(G54:G55)</f>
        <v>0</v>
      </c>
      <c r="H53" s="17">
        <f>SUM(H54:H55)</f>
        <v>26651</v>
      </c>
    </row>
    <row r="54" spans="1:9" s="10" customFormat="1" ht="18.75">
      <c r="A54" s="104">
        <v>2311</v>
      </c>
      <c r="B54" s="130" t="s">
        <v>27</v>
      </c>
      <c r="C54" s="80">
        <v>1</v>
      </c>
      <c r="D54" s="85" t="s">
        <v>24</v>
      </c>
      <c r="E54" s="90">
        <f>F54+G54+H54</f>
        <v>26651</v>
      </c>
      <c r="F54" s="91">
        <v>10000</v>
      </c>
      <c r="G54" s="92"/>
      <c r="H54" s="93">
        <v>16651</v>
      </c>
      <c r="I54" s="4"/>
    </row>
    <row r="55" spans="1:9" s="10" customFormat="1" ht="19.5" thickBot="1">
      <c r="A55" s="104">
        <v>2311</v>
      </c>
      <c r="B55" s="130" t="s">
        <v>28</v>
      </c>
      <c r="C55" s="81">
        <v>2</v>
      </c>
      <c r="D55" s="85" t="s">
        <v>55</v>
      </c>
      <c r="E55" s="90">
        <f>F55+G55+H55</f>
        <v>10000</v>
      </c>
      <c r="F55" s="94"/>
      <c r="G55" s="95"/>
      <c r="H55" s="93">
        <v>10000</v>
      </c>
      <c r="I55" s="4"/>
    </row>
    <row r="56" spans="1:8" ht="30.75" customHeight="1" thickBot="1">
      <c r="A56" s="104"/>
      <c r="B56" s="121"/>
      <c r="C56" s="155" t="s">
        <v>3</v>
      </c>
      <c r="D56" s="156"/>
      <c r="E56" s="17">
        <f>SUM(E57:E58)</f>
        <v>25157</v>
      </c>
      <c r="F56" s="17">
        <f>SUM(F57:F58)</f>
        <v>5000</v>
      </c>
      <c r="G56" s="17">
        <f>SUM(G57:G58)</f>
        <v>0</v>
      </c>
      <c r="H56" s="17">
        <f>SUM(H57:H58)</f>
        <v>20157</v>
      </c>
    </row>
    <row r="57" spans="1:8" ht="16.5" customHeight="1">
      <c r="A57" s="104">
        <v>2619</v>
      </c>
      <c r="B57" s="128" t="s">
        <v>27</v>
      </c>
      <c r="C57" s="79">
        <v>1</v>
      </c>
      <c r="D57" s="37" t="s">
        <v>69</v>
      </c>
      <c r="E57" s="23">
        <f>F57+G57+H57</f>
        <v>15405</v>
      </c>
      <c r="F57" s="24">
        <v>5000</v>
      </c>
      <c r="G57" s="24"/>
      <c r="H57" s="25">
        <v>10405</v>
      </c>
    </row>
    <row r="58" spans="1:8" ht="32.25" thickBot="1">
      <c r="A58" s="104">
        <v>2624</v>
      </c>
      <c r="B58" s="121" t="s">
        <v>29</v>
      </c>
      <c r="C58" s="113">
        <v>2</v>
      </c>
      <c r="D58" s="114" t="s">
        <v>33</v>
      </c>
      <c r="E58" s="39">
        <f>F58+G58+H58</f>
        <v>9752</v>
      </c>
      <c r="F58" s="39"/>
      <c r="G58" s="39"/>
      <c r="H58" s="62">
        <v>9752</v>
      </c>
    </row>
    <row r="59" spans="1:8" ht="19.5" thickBot="1">
      <c r="A59" s="118"/>
      <c r="B59" s="129"/>
      <c r="C59" s="154" t="s">
        <v>34</v>
      </c>
      <c r="D59" s="147"/>
      <c r="E59" s="17">
        <f>SUM(E60:E60)</f>
        <v>305365</v>
      </c>
      <c r="F59" s="53">
        <f>SUM(F60:F60)</f>
        <v>70000</v>
      </c>
      <c r="G59" s="53">
        <f>SUM(G60:G60)</f>
        <v>0</v>
      </c>
      <c r="H59" s="53">
        <f>SUM(H60:H60)</f>
        <v>235365</v>
      </c>
    </row>
    <row r="60" spans="1:8" ht="48" thickBot="1">
      <c r="A60" s="104">
        <v>2739</v>
      </c>
      <c r="B60" s="131" t="s">
        <v>31</v>
      </c>
      <c r="C60" s="77">
        <v>1</v>
      </c>
      <c r="D60" s="51" t="s">
        <v>36</v>
      </c>
      <c r="E60" s="39">
        <f>F60+G60+H60</f>
        <v>305365</v>
      </c>
      <c r="F60" s="48">
        <v>70000</v>
      </c>
      <c r="G60" s="48"/>
      <c r="H60" s="54">
        <v>235365</v>
      </c>
    </row>
    <row r="61" spans="1:8" ht="44.25" customHeight="1" thickBot="1">
      <c r="A61" s="104"/>
      <c r="B61" s="121"/>
      <c r="C61" s="157" t="s">
        <v>6</v>
      </c>
      <c r="D61" s="158"/>
      <c r="E61" s="15">
        <f>SUM(E63+E66)</f>
        <v>218323</v>
      </c>
      <c r="F61" s="15">
        <f>SUM(F63+F66)</f>
        <v>20000</v>
      </c>
      <c r="G61" s="15">
        <f>SUM(G63+G66)</f>
        <v>0</v>
      </c>
      <c r="H61" s="31">
        <f>SUM(H63+H66)</f>
        <v>198323</v>
      </c>
    </row>
    <row r="62" spans="1:8" ht="19.5" thickBot="1">
      <c r="A62" s="104"/>
      <c r="B62" s="121"/>
      <c r="C62" s="163" t="s">
        <v>2</v>
      </c>
      <c r="D62" s="164"/>
      <c r="E62" s="32"/>
      <c r="F62" s="33"/>
      <c r="G62" s="33"/>
      <c r="H62" s="34"/>
    </row>
    <row r="63" spans="1:8" ht="31.5" customHeight="1" thickBot="1">
      <c r="A63" s="104"/>
      <c r="B63" s="121"/>
      <c r="C63" s="155" t="s">
        <v>3</v>
      </c>
      <c r="D63" s="156"/>
      <c r="E63" s="17">
        <f>SUM(E64:E65)</f>
        <v>168323</v>
      </c>
      <c r="F63" s="17">
        <f>SUM(F64:F65)</f>
        <v>0</v>
      </c>
      <c r="G63" s="17">
        <f>SUM(G64:G65)</f>
        <v>0</v>
      </c>
      <c r="H63" s="17">
        <f>SUM(H64:H65)</f>
        <v>168323</v>
      </c>
    </row>
    <row r="64" spans="1:8" ht="18.75">
      <c r="A64" s="135">
        <v>2619</v>
      </c>
      <c r="B64" s="130" t="s">
        <v>30</v>
      </c>
      <c r="C64" s="78">
        <v>1</v>
      </c>
      <c r="D64" s="41" t="s">
        <v>17</v>
      </c>
      <c r="E64" s="30">
        <f>F64+G64+H64</f>
        <v>55921</v>
      </c>
      <c r="F64" s="27"/>
      <c r="G64" s="27"/>
      <c r="H64" s="28">
        <v>55921</v>
      </c>
    </row>
    <row r="65" spans="1:8" ht="48.75" thickBot="1">
      <c r="A65" s="104"/>
      <c r="B65" s="128"/>
      <c r="C65" s="136">
        <v>2</v>
      </c>
      <c r="D65" s="65" t="s">
        <v>72</v>
      </c>
      <c r="E65" s="23">
        <f>F65+G65+H65</f>
        <v>112402</v>
      </c>
      <c r="F65" s="63"/>
      <c r="G65" s="63"/>
      <c r="H65" s="25">
        <v>112402</v>
      </c>
    </row>
    <row r="66" spans="1:8" s="47" customFormat="1" ht="19.5" thickBot="1">
      <c r="A66" s="118"/>
      <c r="B66" s="132"/>
      <c r="C66" s="154" t="s">
        <v>4</v>
      </c>
      <c r="D66" s="147"/>
      <c r="E66" s="17">
        <f>SUM(E67)</f>
        <v>50000</v>
      </c>
      <c r="F66" s="17">
        <f>SUM(F67)</f>
        <v>20000</v>
      </c>
      <c r="G66" s="17">
        <f>SUM(G67)</f>
        <v>0</v>
      </c>
      <c r="H66" s="17">
        <f>SUM(H67)</f>
        <v>30000</v>
      </c>
    </row>
    <row r="67" spans="1:8" ht="33" thickBot="1">
      <c r="A67" s="104">
        <v>2832</v>
      </c>
      <c r="B67" s="128" t="s">
        <v>30</v>
      </c>
      <c r="C67" s="78">
        <v>1</v>
      </c>
      <c r="D67" s="40" t="s">
        <v>25</v>
      </c>
      <c r="E67" s="30">
        <f>SUM(F67:H67)</f>
        <v>50000</v>
      </c>
      <c r="F67" s="27">
        <v>20000</v>
      </c>
      <c r="G67" s="27"/>
      <c r="H67" s="28">
        <v>30000</v>
      </c>
    </row>
    <row r="68" spans="1:8" ht="19.5" thickBot="1">
      <c r="A68" s="119"/>
      <c r="B68" s="108"/>
      <c r="C68" s="82"/>
      <c r="D68" s="42" t="s">
        <v>7</v>
      </c>
      <c r="E68" s="16">
        <f>SUM(E9+E44+E61)</f>
        <v>2098390</v>
      </c>
      <c r="F68" s="16">
        <f>SUM(F9+F44+F61)</f>
        <v>1116300</v>
      </c>
      <c r="G68" s="16">
        <f>SUM(G9+G44+G61)</f>
        <v>0</v>
      </c>
      <c r="H68" s="17">
        <f>SUM(H9+H44+H61)</f>
        <v>982090</v>
      </c>
    </row>
    <row r="69" spans="2:8" ht="19.5">
      <c r="B69" s="50"/>
      <c r="C69" s="5"/>
      <c r="D69" s="8"/>
      <c r="E69" s="9"/>
      <c r="F69" s="9"/>
      <c r="G69" s="9"/>
      <c r="H69" s="9"/>
    </row>
    <row r="70" spans="6:7" ht="18.75">
      <c r="F70" s="60"/>
      <c r="G70" s="60"/>
    </row>
    <row r="71" ht="18.75">
      <c r="D71" s="4" t="s">
        <v>26</v>
      </c>
    </row>
    <row r="72" ht="18.75">
      <c r="D72" s="4" t="s">
        <v>19</v>
      </c>
    </row>
  </sheetData>
  <sheetProtection/>
  <mergeCells count="24">
    <mergeCell ref="G6:H6"/>
    <mergeCell ref="C9:D9"/>
    <mergeCell ref="C62:D62"/>
    <mergeCell ref="C10:D10"/>
    <mergeCell ref="C3:H3"/>
    <mergeCell ref="C4:H4"/>
    <mergeCell ref="C5:C7"/>
    <mergeCell ref="D5:D7"/>
    <mergeCell ref="E5:E7"/>
    <mergeCell ref="F5:H5"/>
    <mergeCell ref="C66:D66"/>
    <mergeCell ref="C59:D59"/>
    <mergeCell ref="C63:D63"/>
    <mergeCell ref="C44:D44"/>
    <mergeCell ref="C45:D45"/>
    <mergeCell ref="C61:D61"/>
    <mergeCell ref="C56:D56"/>
    <mergeCell ref="C15:D15"/>
    <mergeCell ref="C40:D40"/>
    <mergeCell ref="C46:D46"/>
    <mergeCell ref="C53:D53"/>
    <mergeCell ref="F6:F7"/>
    <mergeCell ref="C41:D41"/>
    <mergeCell ref="C38:D38"/>
  </mergeCells>
  <printOptions/>
  <pageMargins left="0.5118110236220472" right="0.5118110236220472" top="0.35433070866141736" bottom="0.5511811023622047" header="0.31496062992125984" footer="0.31496062992125984"/>
  <pageSetup horizontalDpi="600" verticalDpi="600" orientation="portrait" scale="65" r:id="rId1"/>
  <headerFooter>
    <oddHeader>&amp;C
</oddHeader>
    <oddFooter>&amp;CСтр. &amp;P</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 G</cp:lastModifiedBy>
  <cp:lastPrinted>2023-08-31T12:59:57Z</cp:lastPrinted>
  <dcterms:created xsi:type="dcterms:W3CDTF">2006-09-15T15:00:00Z</dcterms:created>
  <dcterms:modified xsi:type="dcterms:W3CDTF">2024-01-10T07:39:52Z</dcterms:modified>
  <cp:category/>
  <cp:version/>
  <cp:contentType/>
  <cp:contentStatus/>
</cp:coreProperties>
</file>